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<sst xmlns="http://schemas.openxmlformats.org/spreadsheetml/2006/main" count="12612" uniqueCount="8530">
  <si>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</si>
  <si>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</si>
  <si>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</si>
  <si>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</si>
  <si>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</si>
  <si>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</si>
  <si>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</si>
  <si>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</si>
  <si>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</si>
  <si>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</si>
  <si>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</si>
  <si>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</si>
  <si>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</si>
  <si>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</si>
  <si>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</si>
  <si>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</si>
  <si>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</si>
  <si>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</si>
  <si>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</si>
  <si>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</si>
  <si>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</si>
  <si>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</si>
  <si>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</si>
  <si>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</si>
  <si>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</si>
  <si>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</si>
  <si>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</si>
  <si>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</si>
  <si>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</si>
  <si>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Nguyễn Thị Hoa</t>
  </si>
  <si>
    <t>21.3.2016</t>
  </si>
  <si>
    <t>Trương Thị Huyền</t>
  </si>
  <si>
    <t>Nguyễn Văn Hiệp</t>
  </si>
  <si>
    <t>18.3.2016</t>
  </si>
  <si>
    <t>Nguyễn Văn Mười</t>
  </si>
  <si>
    <t>Nguyễn Văn Trung</t>
  </si>
  <si>
    <t>Trần Văn Đông</t>
  </si>
  <si>
    <t>Nguyễn Văn Thanh</t>
  </si>
  <si>
    <t>Nguyễn Văn Hải</t>
  </si>
  <si>
    <t>Nguyễn Văn Mạnh</t>
  </si>
  <si>
    <t>Phạm Văn Đức</t>
  </si>
  <si>
    <t>Trần Văn Nho</t>
  </si>
  <si>
    <t>23.9.2016</t>
  </si>
  <si>
    <t>26.9.2016</t>
  </si>
  <si>
    <t>Nguyễn Mạnh Cường</t>
  </si>
  <si>
    <t>Phạm Trung Kiên</t>
  </si>
  <si>
    <t>Phạm Xuân Thành</t>
  </si>
  <si>
    <t>15/9/2017</t>
  </si>
  <si>
    <t>19/9/2017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</si>
  <si>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31/3/2018)</t>
    </r>
  </si>
  <si>
    <t>Mai Văn Thưởng</t>
  </si>
  <si>
    <t>Nam Hưng-Tiền Hải</t>
  </si>
  <si>
    <t>01-09/01/2014</t>
  </si>
  <si>
    <t>17-20/02/2014</t>
  </si>
  <si>
    <t>NSNN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</si>
  <si>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</si>
  <si>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</si>
  <si>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</si>
  <si>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</si>
  <si>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</si>
  <si>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</si>
  <si>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</si>
  <si>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</si>
  <si>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</si>
  <si>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</si>
  <si>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</si>
  <si>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</si>
  <si>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</si>
  <si>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</si>
  <si>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</si>
  <si>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</si>
  <si>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</si>
  <si>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</si>
  <si>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</si>
  <si>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</si>
  <si>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</si>
  <si>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</si>
  <si>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</si>
  <si>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</si>
  <si>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</si>
  <si>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</si>
  <si>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</si>
  <si>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</si>
  <si>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</si>
  <si>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</si>
  <si>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</si>
  <si>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</si>
  <si>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</si>
  <si>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</si>
  <si>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</si>
  <si>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</si>
  <si>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</si>
  <si>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</si>
  <si>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</si>
  <si>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</si>
  <si>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</si>
  <si>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</si>
  <si>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</si>
  <si>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</si>
  <si>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</si>
  <si>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</si>
  <si>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</si>
  <si>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</si>
  <si>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</si>
  <si>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</si>
  <si>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</si>
  <si>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</si>
  <si>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</si>
  <si>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</si>
  <si>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</si>
  <si>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</si>
  <si>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</si>
  <si>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</si>
  <si>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</si>
  <si>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</si>
  <si>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</si>
  <si>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</si>
  <si>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</si>
  <si>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</si>
  <si>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</si>
  <si>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</si>
  <si>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</si>
  <si>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</si>
  <si>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</si>
  <si>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</si>
  <si>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</si>
  <si>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</si>
  <si>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</si>
  <si>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</si>
  <si>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</si>
  <si>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</si>
  <si>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</si>
  <si>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</si>
  <si>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</si>
  <si>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</si>
  <si>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</si>
  <si>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</si>
  <si>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</si>
  <si>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</si>
  <si>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</si>
  <si>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</si>
  <si>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</si>
  <si>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</si>
  <si>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</si>
  <si>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</si>
  <si>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</si>
  <si>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</si>
  <si>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</si>
  <si>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</si>
  <si>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</si>
  <si>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</si>
  <si>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</si>
  <si>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</si>
  <si>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</si>
  <si>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</si>
  <si>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</si>
  <si>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</si>
  <si>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</si>
  <si>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</si>
  <si>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</si>
  <si>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</si>
  <si>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</si>
  <si>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</si>
  <si>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</si>
  <si>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</si>
  <si>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</si>
  <si>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</si>
  <si>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</si>
  <si>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</si>
  <si>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</si>
  <si>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</si>
  <si>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</si>
  <si>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</si>
  <si>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</si>
  <si>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</si>
  <si>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</si>
  <si>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</si>
  <si>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</si>
  <si>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</si>
  <si>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</si>
  <si>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</si>
  <si>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</si>
  <si>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</si>
  <si>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</si>
  <si>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</si>
  <si>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</si>
  <si>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</si>
  <si>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</si>
  <si>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</si>
  <si>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</si>
  <si>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</si>
  <si>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</si>
  <si>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</si>
  <si>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</si>
  <si>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</si>
  <si>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</si>
  <si>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</si>
  <si>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</si>
  <si>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</si>
  <si>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</si>
  <si>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</si>
  <si>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</si>
  <si>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</si>
  <si>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</si>
  <si>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</si>
  <si>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</si>
  <si>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</si>
  <si>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</si>
  <si>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</si>
  <si>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</si>
  <si>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</si>
  <si>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</si>
  <si>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</si>
  <si>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</si>
  <si>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</si>
  <si>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</si>
  <si>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</si>
  <si>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</si>
  <si>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</si>
  <si>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</si>
  <si>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</si>
  <si>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</si>
  <si>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</si>
  <si>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</si>
  <si>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</si>
  <si>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</si>
  <si>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</si>
  <si>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</si>
  <si>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</si>
  <si>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</si>
  <si>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</si>
  <si>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</si>
  <si>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</si>
  <si>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</si>
  <si>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</si>
  <si>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</si>
  <si>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</si>
  <si>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</si>
  <si>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</si>
  <si>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</si>
  <si>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</si>
  <si>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</si>
  <si>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</si>
  <si>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</si>
  <si>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</si>
  <si>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</si>
  <si>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</si>
  <si>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</si>
  <si>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</si>
  <si>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</si>
  <si>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</si>
  <si>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</si>
  <si>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</si>
  <si>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</si>
  <si>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</si>
  <si>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</si>
  <si>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</si>
  <si>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</si>
  <si>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</si>
  <si>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</si>
  <si>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</si>
  <si>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</si>
  <si>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</si>
  <si>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</si>
  <si>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</si>
  <si>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</si>
  <si>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</si>
  <si>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</si>
  <si>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</si>
  <si>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</si>
  <si>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</si>
  <si>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</si>
  <si>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</si>
  <si>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</si>
  <si>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</si>
  <si>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</si>
  <si>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</si>
  <si>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</si>
  <si>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</si>
  <si>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</si>
  <si>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</si>
  <si>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</si>
  <si>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</si>
  <si>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</si>
  <si>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</si>
  <si>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</si>
  <si>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</si>
  <si>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</si>
  <si>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</si>
  <si>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</si>
  <si>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</si>
  <si>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</si>
  <si>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</si>
  <si>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</si>
  <si>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</si>
  <si>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</si>
  <si>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</si>
  <si>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</si>
  <si>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</si>
  <si>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</si>
  <si>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</si>
  <si>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</si>
  <si>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</si>
  <si>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</si>
  <si>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</si>
  <si>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</si>
  <si>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</si>
  <si>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</si>
  <si>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</si>
  <si>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</si>
  <si>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</si>
  <si>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</si>
  <si>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</si>
  <si>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</si>
  <si>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</si>
  <si>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</si>
  <si>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</si>
  <si>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</si>
  <si>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</si>
  <si>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</si>
  <si>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</si>
  <si>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</si>
  <si>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</si>
  <si>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</si>
  <si>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</si>
  <si>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</si>
  <si>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</si>
  <si>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</si>
  <si>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</si>
  <si>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</si>
  <si>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</si>
  <si>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</si>
  <si>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</si>
  <si>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</si>
  <si>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</si>
  <si>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</si>
  <si>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</si>
  <si>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</si>
  <si>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</si>
  <si>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</si>
  <si>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</si>
  <si>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</si>
  <si>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</si>
  <si>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</si>
  <si>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</si>
  <si>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</si>
  <si>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</si>
  <si>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</si>
  <si>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</si>
  <si>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</si>
  <si>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</si>
  <si>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</si>
  <si>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</si>
  <si>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</si>
  <si>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</si>
  <si>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</si>
  <si>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</si>
  <si>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</si>
  <si>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</si>
  <si>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</si>
  <si>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</si>
  <si>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</si>
  <si>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</si>
  <si>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</si>
  <si>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</si>
  <si>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</si>
  <si>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</si>
  <si>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</si>
  <si>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</si>
  <si>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</si>
  <si>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</si>
  <si>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</si>
  <si>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</si>
  <si>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</si>
  <si>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</si>
  <si>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</si>
  <si>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</si>
  <si>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</si>
  <si>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</si>
  <si>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</si>
  <si>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</si>
  <si>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</si>
  <si>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</si>
  <si>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</si>
  <si>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</si>
  <si>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</si>
  <si>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</si>
  <si>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</si>
  <si>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</si>
  <si>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</si>
  <si>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</si>
  <si>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</si>
  <si>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</si>
  <si>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</si>
  <si>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</si>
  <si>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</si>
  <si>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</si>
  <si>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</si>
  <si>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</si>
  <si>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</si>
  <si>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</si>
  <si>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</si>
  <si>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</si>
  <si>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</si>
  <si>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</si>
  <si>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</si>
  <si>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</si>
  <si>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</si>
  <si>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</si>
  <si>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</si>
  <si>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</si>
  <si>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</si>
  <si>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</si>
  <si>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</si>
  <si>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</si>
  <si>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</si>
  <si>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</si>
  <si>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</si>
  <si>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</si>
  <si>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</si>
  <si>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</si>
  <si>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</si>
  <si>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</si>
  <si>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</si>
  <si>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</si>
  <si>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</si>
  <si>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</si>
  <si>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</si>
  <si>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</si>
  <si>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</si>
  <si>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</si>
  <si>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</si>
  <si>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</si>
  <si>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</si>
  <si>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</si>
  <si>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</si>
  <si>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</si>
  <si>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</si>
  <si>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</si>
  <si>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</si>
  <si>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</si>
  <si>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</si>
  <si>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</si>
  <si>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</si>
  <si>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</si>
  <si>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</si>
  <si>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</si>
  <si>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</si>
  <si>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</si>
  <si>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</si>
  <si>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</si>
  <si>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</si>
  <si>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</si>
  <si>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</si>
  <si>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</si>
  <si>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</si>
  <si>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</si>
  <si>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</si>
  <si>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</si>
  <si>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</si>
  <si>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</si>
  <si>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</si>
  <si>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</si>
  <si>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</si>
  <si>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</si>
  <si>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</si>
  <si>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</si>
  <si>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</si>
  <si>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</si>
  <si>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</si>
  <si>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</si>
  <si>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</si>
  <si>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</si>
  <si>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</si>
  <si>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</si>
  <si>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</si>
  <si>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</si>
  <si>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</si>
  <si>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</si>
  <si>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</si>
  <si>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</si>
  <si>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</si>
  <si>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</si>
  <si>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</si>
  <si>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</si>
  <si>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</si>
  <si>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</si>
  <si>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</si>
  <si>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</si>
  <si>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</si>
  <si>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</si>
  <si>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</si>
  <si>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</si>
  <si>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</si>
  <si>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</si>
  <si>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</si>
  <si>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</si>
  <si>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</si>
  <si>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</si>
  <si>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</si>
  <si>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</si>
  <si>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</si>
  <si>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</si>
  <si>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</si>
  <si>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</si>
  <si>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</si>
  <si>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</si>
  <si>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</si>
  <si>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</si>
  <si>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</si>
  <si>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</si>
  <si>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</si>
  <si>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</si>
  <si>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</si>
  <si>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</si>
  <si>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</si>
  <si>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</si>
  <si>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</si>
  <si>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</si>
  <si>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</si>
  <si>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</si>
  <si>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</si>
  <si>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</si>
  <si>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</si>
  <si>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</si>
  <si>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</si>
  <si>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</si>
  <si>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</si>
  <si>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</si>
  <si>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</si>
  <si>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</si>
  <si>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</si>
  <si>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</si>
  <si>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</si>
  <si>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</si>
  <si>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</si>
  <si>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</si>
  <si>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</si>
  <si>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</si>
  <si>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</si>
  <si>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</si>
  <si>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</si>
  <si>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</si>
  <si>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</si>
  <si>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</si>
  <si>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</si>
  <si>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</si>
  <si>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</si>
  <si>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</si>
  <si>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</si>
  <si>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</si>
  <si>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</si>
  <si>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</si>
  <si>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</si>
  <si>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</si>
  <si>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</si>
  <si>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</si>
  <si>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</si>
  <si>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</si>
  <si>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</si>
  <si>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</si>
  <si>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</si>
  <si>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</si>
  <si>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</si>
  <si>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</si>
  <si>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</si>
  <si>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</si>
  <si>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</si>
  <si>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</si>
  <si>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</si>
  <si>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</si>
  <si>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</si>
  <si>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</si>
  <si>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</si>
  <si>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</si>
  <si>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</si>
  <si>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</si>
  <si>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</si>
  <si>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</si>
  <si>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</si>
  <si>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</si>
  <si>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</si>
  <si>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</si>
  <si>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</si>
  <si>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</si>
  <si>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</si>
  <si>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</si>
  <si>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</si>
  <si>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</si>
  <si>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</si>
  <si>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</si>
  <si>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</si>
  <si>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</si>
  <si>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</si>
  <si>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</si>
  <si>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</si>
  <si>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</si>
  <si>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</si>
  <si>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</si>
  <si>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</si>
  <si>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</si>
  <si>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</si>
  <si>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</si>
  <si>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</si>
  <si>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</si>
  <si>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</si>
  <si>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</si>
  <si>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</si>
  <si>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</si>
  <si>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</si>
  <si>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</si>
  <si>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</si>
  <si>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</si>
  <si>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</si>
  <si>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</si>
  <si>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</si>
  <si>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</si>
  <si>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</si>
  <si>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</si>
  <si>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</si>
  <si>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</si>
  <si>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</si>
  <si>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</si>
  <si>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</si>
  <si>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</si>
  <si>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</si>
  <si>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</si>
  <si>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</si>
  <si>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</si>
  <si>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</si>
  <si>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</si>
  <si>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</si>
  <si>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</si>
  <si>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</si>
  <si>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</si>
  <si>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</si>
  <si>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</si>
  <si>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r>
      <t xml:space="preserve">Trần Văn </t>
    </r>
    <r>
      <rPr>
        <sz val="10"/>
        <rFont val="Times New Roman"/>
        <family val="1"/>
      </rPr>
      <t>Thén</t>
    </r>
  </si>
  <si>
    <r>
      <t xml:space="preserve">Nam </t>
    </r>
    <r>
      <rPr>
        <sz val="10"/>
        <rFont val="Times New Roman"/>
        <family val="1"/>
      </rPr>
      <t>Chín</t>
    </r>
    <r>
      <rPr>
        <sz val="10"/>
        <rFont val=".VnTime"/>
        <family val="2"/>
      </rPr>
      <t>h</t>
    </r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</si>
  <si>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</si>
  <si>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</si>
  <si>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</si>
  <si>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</si>
  <si>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</si>
  <si>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</si>
  <si>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</si>
  <si>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</si>
  <si>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</si>
  <si>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</si>
  <si>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</si>
  <si>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</si>
  <si>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</si>
  <si>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</si>
  <si>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</si>
  <si>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</si>
  <si>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</si>
  <si>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</si>
  <si>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</si>
  <si>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</si>
  <si>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</si>
  <si>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</si>
  <si>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</si>
  <si>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</si>
  <si>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</si>
  <si>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</si>
  <si>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</si>
  <si>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</si>
  <si>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</si>
  <si>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</si>
  <si>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</si>
  <si>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</si>
  <si>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</si>
  <si>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</si>
  <si>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</si>
  <si>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</si>
  <si>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</si>
  <si>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r>
      <t>Đông Minh</t>
    </r>
    <r>
      <rPr>
        <sz val="10"/>
        <rFont val=".VnTime"/>
        <family val="2"/>
      </rPr>
      <t>, tiền Hải</t>
    </r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</si>
  <si>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</si>
  <si>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</si>
  <si>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</si>
  <si>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</si>
  <si>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</si>
  <si>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</si>
  <si>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</si>
  <si>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</si>
  <si>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Bùi Đức Huấn</t>
  </si>
  <si>
    <t>Nam Cường, TiÒn H¶i, TB</t>
  </si>
  <si>
    <t>31-6.6.17</t>
  </si>
  <si>
    <t>165-8.9.17</t>
  </si>
  <si>
    <t>25.12.17</t>
  </si>
  <si>
    <t>299-27.12.2017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</si>
  <si>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</si>
  <si>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</si>
  <si>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</si>
  <si>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</si>
  <si>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</si>
  <si>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</si>
  <si>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</si>
  <si>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</si>
  <si>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</si>
  <si>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</si>
  <si>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</si>
  <si>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</si>
  <si>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</si>
  <si>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</si>
  <si>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</si>
  <si>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</si>
  <si>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</si>
  <si>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</si>
  <si>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</si>
  <si>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</si>
  <si>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</si>
  <si>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02-22.9.2016</t>
  </si>
  <si>
    <t>03-08.11.2016</t>
  </si>
  <si>
    <t>28.3.2018</t>
  </si>
  <si>
    <t>305-30.3.2018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</si>
  <si>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</si>
  <si>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</si>
  <si>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</si>
  <si>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</si>
  <si>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</si>
  <si>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</si>
  <si>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</si>
  <si>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</si>
  <si>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</si>
  <si>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</si>
  <si>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</si>
  <si>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</si>
  <si>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</si>
  <si>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</si>
  <si>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</si>
  <si>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</si>
  <si>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</si>
  <si>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</si>
  <si>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</si>
  <si>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</si>
  <si>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</si>
  <si>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</si>
  <si>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</si>
  <si>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</si>
  <si>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</si>
  <si>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</si>
  <si>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</si>
  <si>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</si>
  <si>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</si>
  <si>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</si>
  <si>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</si>
  <si>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</si>
  <si>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</si>
  <si>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</si>
  <si>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</si>
  <si>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</si>
  <si>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</si>
  <si>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</si>
  <si>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</si>
  <si>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</si>
  <si>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</si>
  <si>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</si>
  <si>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</si>
  <si>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</si>
  <si>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</si>
  <si>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</si>
  <si>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</si>
  <si>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</si>
  <si>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</si>
  <si>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</si>
  <si>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</si>
  <si>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</si>
  <si>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</si>
  <si>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</si>
  <si>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</si>
  <si>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</si>
  <si>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</si>
  <si>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</si>
  <si>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</si>
  <si>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</si>
  <si>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</si>
  <si>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</si>
  <si>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</si>
  <si>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</si>
  <si>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</si>
  <si>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</si>
  <si>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</si>
  <si>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</si>
  <si>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</si>
  <si>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</si>
  <si>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</si>
  <si>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</si>
  <si>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</si>
  <si>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</si>
  <si>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</si>
  <si>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</si>
  <si>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</si>
  <si>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</si>
  <si>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</si>
  <si>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</si>
  <si>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</si>
  <si>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</si>
  <si>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</si>
  <si>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</si>
  <si>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</si>
  <si>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</si>
  <si>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</si>
  <si>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</si>
  <si>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</si>
  <si>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</si>
  <si>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</si>
  <si>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</si>
  <si>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</si>
  <si>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</si>
  <si>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</si>
  <si>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</si>
  <si>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</si>
  <si>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</si>
  <si>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</si>
  <si>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</si>
  <si>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</si>
  <si>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</si>
  <si>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</si>
  <si>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</si>
  <si>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</si>
  <si>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</si>
  <si>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</si>
  <si>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</si>
  <si>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</si>
  <si>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</si>
  <si>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</si>
  <si>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</si>
  <si>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</si>
  <si>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</si>
  <si>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</si>
  <si>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</si>
  <si>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</si>
  <si>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</si>
  <si>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</si>
  <si>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</si>
  <si>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</si>
  <si>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</si>
  <si>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</si>
  <si>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</si>
  <si>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</si>
  <si>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</si>
  <si>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</si>
  <si>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</si>
  <si>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</si>
  <si>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</si>
  <si>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</si>
  <si>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</si>
  <si>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</si>
  <si>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</si>
  <si>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</si>
  <si>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</si>
  <si>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</si>
  <si>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</si>
  <si>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</si>
  <si>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</si>
  <si>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</si>
  <si>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</si>
  <si>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</si>
  <si>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</si>
  <si>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</si>
  <si>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</si>
  <si>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</si>
  <si>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</si>
  <si>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</si>
  <si>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</si>
  <si>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</si>
  <si>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</si>
  <si>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</si>
  <si>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</si>
  <si>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</si>
  <si>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</si>
  <si>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</si>
  <si>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</si>
  <si>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</si>
  <si>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</si>
  <si>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</si>
  <si>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</si>
  <si>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</si>
  <si>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</si>
  <si>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</si>
  <si>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</si>
  <si>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</si>
  <si>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</si>
  <si>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</si>
  <si>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</si>
  <si>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</si>
  <si>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</si>
  <si>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</si>
  <si>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</si>
  <si>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</si>
  <si>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</si>
  <si>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</si>
  <si>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</si>
  <si>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</si>
  <si>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</si>
  <si>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</si>
  <si>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</si>
  <si>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</si>
  <si>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</si>
  <si>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</si>
  <si>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</si>
  <si>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</si>
  <si>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</si>
  <si>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</si>
  <si>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</si>
  <si>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</si>
  <si>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</si>
  <si>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</si>
  <si>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</si>
  <si>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</si>
  <si>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</si>
  <si>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</si>
  <si>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</si>
  <si>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</si>
  <si>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</si>
  <si>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</si>
  <si>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</si>
  <si>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</si>
  <si>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</si>
  <si>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</si>
  <si>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</si>
  <si>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</si>
  <si>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</si>
  <si>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</si>
  <si>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</si>
  <si>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</si>
  <si>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</si>
  <si>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</si>
  <si>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</si>
  <si>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</si>
  <si>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</si>
  <si>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</si>
  <si>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</si>
  <si>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</si>
  <si>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</si>
  <si>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</si>
  <si>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</si>
  <si>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</si>
  <si>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</si>
  <si>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</si>
  <si>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</si>
  <si>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</si>
  <si>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</si>
  <si>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</si>
  <si>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</si>
  <si>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</si>
  <si>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</si>
  <si>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</si>
  <si>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</si>
  <si>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</si>
  <si>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</si>
  <si>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</si>
  <si>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</si>
  <si>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</si>
  <si>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</si>
  <si>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</si>
  <si>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</si>
  <si>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</si>
  <si>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</si>
  <si>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</si>
  <si>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</si>
  <si>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</si>
  <si>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</si>
  <si>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</si>
  <si>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</si>
  <si>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</si>
  <si>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</si>
  <si>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</si>
  <si>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</si>
  <si>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</si>
  <si>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</si>
  <si>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</si>
  <si>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r>
      <t xml:space="preserve">Đặng Văn Thành </t>
    </r>
    <r>
      <rPr>
        <sz val="10"/>
        <rFont val=".VnTime"/>
        <family val="2"/>
      </rPr>
      <t>vµ Ph¹m ThÞ Loan</t>
    </r>
  </si>
  <si>
    <r>
      <t>N</t>
    </r>
    <r>
      <rPr>
        <sz val="10"/>
        <rFont val=".VnTime"/>
        <family val="2"/>
      </rPr>
      <t>am ChÝnh, TiÒn H¶i, TB</t>
    </r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</si>
  <si>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</si>
  <si>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</si>
  <si>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</si>
  <si>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</si>
  <si>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</si>
  <si>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</si>
  <si>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</si>
  <si>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</si>
  <si>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</si>
  <si>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</si>
  <si>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</si>
  <si>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</si>
  <si>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</si>
  <si>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</si>
  <si>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</si>
  <si>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</si>
  <si>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</si>
  <si>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</si>
  <si>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14/4/2017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</si>
  <si>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</si>
  <si>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</si>
  <si>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</si>
  <si>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</si>
  <si>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</si>
  <si>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</si>
  <si>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</si>
  <si>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</si>
  <si>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</si>
  <si>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</si>
  <si>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</si>
  <si>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</si>
  <si>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</si>
  <si>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</si>
  <si>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</si>
  <si>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</si>
  <si>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</si>
  <si>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</si>
  <si>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Lê Văn Cường, Lợi</t>
  </si>
  <si>
    <t>99/HSST, 14/11/1994, TA Thái Bình</t>
  </si>
  <si>
    <t>169/QĐ-CCTHA,09/12/2015</t>
  </si>
  <si>
    <t xml:space="preserve">phạt </t>
  </si>
  <si>
    <t>22/6/2017</t>
  </si>
  <si>
    <t>19,20/QĐ-CCTHA, 31/12/2015</t>
  </si>
  <si>
    <t>Tạ Thị Hiếu</t>
  </si>
  <si>
    <t>87/HSST, 01/06/2015, TA Thái Bình</t>
  </si>
  <si>
    <t>155/QĐ-CCTHA,04/12/2015</t>
  </si>
  <si>
    <t>15/6/2017</t>
  </si>
  <si>
    <t>10/QĐ-CCTHA,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</si>
  <si>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</si>
  <si>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</si>
  <si>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</si>
  <si>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</si>
  <si>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</si>
  <si>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</si>
  <si>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</si>
  <si>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</si>
  <si>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</si>
  <si>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</si>
  <si>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</si>
  <si>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</si>
  <si>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</si>
  <si>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</si>
  <si>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</si>
  <si>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20/4/2017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</si>
  <si>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</si>
  <si>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</si>
  <si>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</si>
  <si>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</si>
  <si>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</si>
  <si>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</si>
  <si>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</si>
  <si>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</si>
  <si>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</si>
  <si>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</si>
  <si>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</si>
  <si>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</si>
  <si>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</si>
  <si>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</si>
  <si>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</si>
  <si>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</si>
  <si>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</si>
  <si>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</si>
  <si>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</si>
  <si>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</si>
  <si>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</si>
  <si>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</si>
  <si>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</si>
  <si>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</si>
  <si>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</si>
  <si>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án phí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</si>
  <si>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</si>
  <si>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</si>
  <si>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</si>
  <si>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</si>
  <si>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</si>
  <si>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</si>
  <si>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</si>
  <si>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</si>
  <si>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</si>
  <si>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</si>
  <si>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</si>
  <si>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</si>
  <si>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</si>
  <si>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</si>
  <si>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</si>
  <si>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</si>
  <si>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</si>
  <si>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</si>
  <si>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</si>
  <si>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</si>
  <si>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</si>
  <si>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</si>
  <si>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</si>
  <si>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</si>
  <si>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</si>
  <si>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</si>
  <si>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</si>
  <si>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</si>
  <si>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</si>
  <si>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</si>
  <si>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</si>
  <si>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</si>
  <si>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</si>
  <si>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</si>
  <si>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</si>
  <si>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</si>
  <si>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</si>
  <si>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</si>
  <si>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</si>
  <si>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</si>
  <si>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</si>
  <si>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</si>
  <si>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</si>
  <si>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</si>
  <si>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</si>
  <si>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</si>
  <si>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</si>
  <si>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</si>
  <si>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</si>
  <si>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</si>
  <si>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</si>
  <si>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</si>
  <si>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</si>
  <si>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</si>
  <si>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</si>
  <si>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</si>
  <si>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</si>
  <si>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</si>
  <si>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</si>
  <si>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</si>
  <si>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</si>
  <si>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</si>
  <si>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</si>
  <si>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</si>
  <si>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</si>
  <si>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</si>
  <si>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</si>
  <si>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</si>
  <si>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</si>
  <si>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</si>
  <si>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Án phí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</si>
  <si>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</si>
  <si>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</si>
  <si>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</si>
  <si>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</si>
  <si>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</si>
  <si>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</si>
  <si>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</si>
  <si>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</si>
  <si>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</si>
  <si>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</si>
  <si>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</si>
  <si>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</si>
  <si>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</si>
  <si>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</si>
  <si>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</si>
  <si>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</si>
  <si>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</si>
  <si>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</si>
  <si>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</si>
  <si>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</si>
  <si>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</si>
  <si>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</si>
  <si>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</si>
  <si>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</si>
  <si>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</si>
  <si>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</si>
  <si>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</si>
  <si>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</si>
  <si>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</si>
  <si>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</si>
  <si>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</si>
  <si>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</si>
  <si>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</si>
  <si>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</si>
  <si>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</si>
  <si>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</si>
  <si>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</si>
  <si>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</si>
  <si>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</si>
  <si>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</si>
  <si>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</si>
  <si>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</si>
  <si>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</si>
  <si>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</si>
  <si>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</si>
  <si>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</si>
  <si>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</si>
  <si>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</si>
  <si>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</si>
  <si>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</si>
  <si>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</si>
  <si>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53/QĐCCTHADS 21/7/2017</t>
  </si>
  <si>
    <t>Nguyễn Văn Sơn</t>
  </si>
  <si>
    <t>22/13/10/2015</t>
  </si>
  <si>
    <t>45/HSSt,  TA TP Hải Phòng, 26/3/2015</t>
  </si>
  <si>
    <t>12/QĐ-CCTHADS, 12/12/2016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</si>
  <si>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</si>
  <si>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</si>
  <si>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</si>
  <si>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</si>
  <si>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</si>
  <si>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</si>
  <si>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</si>
  <si>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</si>
  <si>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</si>
  <si>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</si>
  <si>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</si>
  <si>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</si>
  <si>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</si>
  <si>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</si>
  <si>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</si>
  <si>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</si>
  <si>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</si>
  <si>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</si>
  <si>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</si>
  <si>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</si>
  <si>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</si>
  <si>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</si>
  <si>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</si>
  <si>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</si>
  <si>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</si>
  <si>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</si>
  <si>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</si>
  <si>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</si>
  <si>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</si>
  <si>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</si>
  <si>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</si>
  <si>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</si>
  <si>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</si>
  <si>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</si>
  <si>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</si>
  <si>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</si>
  <si>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</si>
  <si>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</si>
  <si>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Nuôi con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</si>
  <si>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</si>
  <si>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</si>
  <si>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</si>
  <si>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</si>
  <si>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</si>
  <si>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</si>
  <si>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28/7/2017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</si>
  <si>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</si>
  <si>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</si>
  <si>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</si>
  <si>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</si>
  <si>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</si>
  <si>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</si>
  <si>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</si>
  <si>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</si>
  <si>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</si>
  <si>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</si>
  <si>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</si>
  <si>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</si>
  <si>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</si>
  <si>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</si>
  <si>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</si>
  <si>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</si>
  <si>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</si>
  <si>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</si>
  <si>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</si>
  <si>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</si>
  <si>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</si>
  <si>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</si>
  <si>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</si>
  <si>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</si>
  <si>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</si>
  <si>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</si>
  <si>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</si>
  <si>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</si>
  <si>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</si>
  <si>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</si>
  <si>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</si>
  <si>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</si>
  <si>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</si>
  <si>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</si>
  <si>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</si>
  <si>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</si>
  <si>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</si>
  <si>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</si>
  <si>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</si>
  <si>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</si>
  <si>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</si>
  <si>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</si>
  <si>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</si>
  <si>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</si>
  <si>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</si>
  <si>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</si>
  <si>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</si>
  <si>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</si>
  <si>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</si>
  <si>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</si>
  <si>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P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</si>
  <si>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</si>
  <si>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</si>
  <si>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</si>
  <si>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</si>
  <si>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</si>
  <si>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</si>
  <si>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</si>
  <si>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</si>
  <si>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</si>
  <si>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</si>
  <si>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</si>
  <si>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</si>
  <si>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</si>
  <si>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</si>
  <si>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</si>
  <si>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</si>
  <si>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</si>
  <si>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</si>
  <si>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</si>
  <si>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</si>
  <si>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</si>
  <si>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</si>
  <si>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</si>
  <si>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Theo đơn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</si>
  <si>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</si>
  <si>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</si>
  <si>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</si>
  <si>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</si>
  <si>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</si>
  <si>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</si>
  <si>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</si>
  <si>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</si>
  <si>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</si>
  <si>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AP</t>
  </si>
  <si>
    <t>16/QĐ-CCTHADS 09/1/2017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</si>
  <si>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</si>
  <si>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</si>
  <si>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</si>
  <si>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</si>
  <si>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</si>
  <si>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</si>
  <si>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</si>
  <si>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</si>
  <si>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</si>
  <si>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</si>
  <si>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</si>
  <si>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</si>
  <si>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</si>
  <si>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 xml:space="preserve">Án phí 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</si>
  <si>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</si>
  <si>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</si>
  <si>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</si>
  <si>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</si>
  <si>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</si>
  <si>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</si>
  <si>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</si>
  <si>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</si>
  <si>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</si>
  <si>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</si>
  <si>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</si>
  <si>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</si>
  <si>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</si>
  <si>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</si>
  <si>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</si>
  <si>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</si>
  <si>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</si>
  <si>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</si>
  <si>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</si>
  <si>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</si>
  <si>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</si>
  <si>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</si>
  <si>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</si>
  <si>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</si>
  <si>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</si>
  <si>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</si>
  <si>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</si>
  <si>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</si>
  <si>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</si>
  <si>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</si>
  <si>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</si>
  <si>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</si>
  <si>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</si>
  <si>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</si>
  <si>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</si>
  <si>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</si>
  <si>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</si>
  <si>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</si>
  <si>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</si>
  <si>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</si>
  <si>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</si>
  <si>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</si>
  <si>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</si>
  <si>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</si>
  <si>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</si>
  <si>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</si>
  <si>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</si>
  <si>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</si>
  <si>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</si>
  <si>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</si>
  <si>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</si>
  <si>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</si>
  <si>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</si>
  <si>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</si>
  <si>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</si>
  <si>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</si>
  <si>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</si>
  <si>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</si>
  <si>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</si>
  <si>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</si>
  <si>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</si>
  <si>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</si>
  <si>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</si>
  <si>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</si>
  <si>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</si>
  <si>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</si>
  <si>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</si>
  <si>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</si>
  <si>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</si>
  <si>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</si>
  <si>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</si>
  <si>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</si>
  <si>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</si>
  <si>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</si>
  <si>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</si>
  <si>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</si>
  <si>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</si>
  <si>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</si>
  <si>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</si>
  <si>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</si>
  <si>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</si>
  <si>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</si>
  <si>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</si>
  <si>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</si>
  <si>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</si>
  <si>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</si>
  <si>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</si>
  <si>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</si>
  <si>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</si>
  <si>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</si>
  <si>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</si>
  <si>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</si>
  <si>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</si>
  <si>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</si>
  <si>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</si>
  <si>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</si>
  <si>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</si>
  <si>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</si>
  <si>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</si>
  <si>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</si>
  <si>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</si>
  <si>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</si>
  <si>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</si>
  <si>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</si>
  <si>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</si>
  <si>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</si>
  <si>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</si>
  <si>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</si>
  <si>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</si>
  <si>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</si>
  <si>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</si>
  <si>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</si>
  <si>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</si>
  <si>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</si>
  <si>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</si>
  <si>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</si>
  <si>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</si>
  <si>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</si>
  <si>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</si>
  <si>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</si>
  <si>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</si>
  <si>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</si>
  <si>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</si>
  <si>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</si>
  <si>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</si>
  <si>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</si>
  <si>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</si>
  <si>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</si>
  <si>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</si>
  <si>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</si>
  <si>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</si>
  <si>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</si>
  <si>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</si>
  <si>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</si>
  <si>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</si>
  <si>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</si>
  <si>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</si>
  <si>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</si>
  <si>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</si>
  <si>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</si>
  <si>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</si>
  <si>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</si>
  <si>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Phạm Văn Hưng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</si>
  <si>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</si>
  <si>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</si>
  <si>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</si>
  <si>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</si>
  <si>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</si>
  <si>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</si>
  <si>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</si>
  <si>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</si>
  <si>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</si>
  <si>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</si>
  <si>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</si>
  <si>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</si>
  <si>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</si>
  <si>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</si>
  <si>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</si>
  <si>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</si>
  <si>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</si>
  <si>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</si>
  <si>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</si>
  <si>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</si>
  <si>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</si>
  <si>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</si>
  <si>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</si>
  <si>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</si>
  <si>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</si>
  <si>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</si>
  <si>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</si>
  <si>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</si>
  <si>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</si>
  <si>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</si>
  <si>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</si>
  <si>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</si>
  <si>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</si>
  <si>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</si>
  <si>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</si>
  <si>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</si>
  <si>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</si>
  <si>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</si>
  <si>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</si>
  <si>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</si>
  <si>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</si>
  <si>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</si>
  <si>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</si>
  <si>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</si>
  <si>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</si>
  <si>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</si>
  <si>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</si>
  <si>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</si>
  <si>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</si>
  <si>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</si>
  <si>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</si>
  <si>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</si>
  <si>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</si>
  <si>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</si>
  <si>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</si>
  <si>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</si>
  <si>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</si>
  <si>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</si>
  <si>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</si>
  <si>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</si>
  <si>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</si>
  <si>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</si>
  <si>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</si>
  <si>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</si>
  <si>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</si>
  <si>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</si>
  <si>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</si>
  <si>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</si>
  <si>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</si>
  <si>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</si>
  <si>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</si>
  <si>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</si>
  <si>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</si>
  <si>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</si>
  <si>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</si>
  <si>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</si>
  <si>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</si>
  <si>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</si>
  <si>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</si>
  <si>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</si>
  <si>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Lê Quang Thịnh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</si>
  <si>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</si>
  <si>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</si>
  <si>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</si>
  <si>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</si>
  <si>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</si>
  <si>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</si>
  <si>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</si>
  <si>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</si>
  <si>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</si>
  <si>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</si>
  <si>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</si>
  <si>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</si>
  <si>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</si>
  <si>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</si>
  <si>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</si>
  <si>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</si>
  <si>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</si>
  <si>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</si>
  <si>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</si>
  <si>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</si>
  <si>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</si>
  <si>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</si>
  <si>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</si>
  <si>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</si>
  <si>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</si>
  <si>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</si>
  <si>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</si>
  <si>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</si>
  <si>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Phạm Công Thành</t>
  </si>
  <si>
    <t>07/HSST,30/1/2015</t>
  </si>
  <si>
    <t>295/QĐTHA,17/4/2015</t>
  </si>
  <si>
    <t>AP+P</t>
  </si>
  <si>
    <t>17/3/2017</t>
  </si>
  <si>
    <t>SỐ 69 ngày 21/9/2017</t>
  </si>
  <si>
    <t>Nguyễn Trọng Cương</t>
  </si>
  <si>
    <t>Thụy Xuân</t>
  </si>
  <si>
    <t>27/HSST,21/5/2013</t>
  </si>
  <si>
    <t>467/QĐTHA,13/9/2013</t>
  </si>
  <si>
    <t>13/6/2017</t>
  </si>
  <si>
    <t>SỐ 102 ngày 23/9/2015</t>
  </si>
  <si>
    <t>Nguyễn Duy Bình</t>
  </si>
  <si>
    <t>75/HSST,18/7/2012</t>
  </si>
  <si>
    <t>119/QĐTHA,26/10/2012</t>
  </si>
  <si>
    <t>AP + SC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</si>
  <si>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</si>
  <si>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</si>
  <si>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</si>
  <si>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</si>
  <si>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</si>
  <si>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</si>
  <si>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</si>
  <si>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</si>
  <si>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</si>
  <si>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</si>
  <si>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</si>
  <si>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</si>
  <si>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</si>
  <si>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</si>
  <si>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</si>
  <si>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</si>
  <si>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</si>
  <si>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</si>
  <si>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</si>
  <si>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</si>
  <si>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</si>
  <si>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</si>
  <si>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</si>
  <si>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</si>
  <si>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</si>
  <si>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</si>
  <si>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</si>
  <si>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</si>
  <si>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</si>
  <si>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</si>
  <si>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</si>
  <si>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</si>
  <si>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</si>
  <si>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SC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</si>
  <si>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</si>
  <si>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</si>
  <si>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</si>
  <si>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</si>
  <si>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</si>
  <si>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</si>
  <si>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</si>
  <si>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</si>
  <si>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</si>
  <si>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</si>
  <si>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</si>
  <si>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</si>
  <si>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</si>
  <si>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</si>
  <si>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</si>
  <si>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</si>
  <si>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</si>
  <si>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</si>
  <si>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</si>
  <si>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</si>
  <si>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</si>
  <si>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</si>
  <si>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</si>
  <si>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</si>
  <si>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</si>
  <si>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Trọng</t>
  </si>
  <si>
    <t>Thụy Duyên</t>
  </si>
  <si>
    <t>34/HNGĐ-ST ngày 06/6/2017, TA Thái Thụy</t>
  </si>
  <si>
    <t>80/QĐ-CCTHADS, 13/10/2017</t>
  </si>
  <si>
    <t>09/QĐ-CCTHADS, 01/12//2017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</si>
  <si>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</si>
  <si>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</si>
  <si>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</si>
  <si>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</si>
  <si>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</si>
  <si>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</si>
  <si>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</si>
  <si>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</si>
  <si>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</si>
  <si>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</si>
  <si>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</si>
  <si>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</si>
  <si>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</si>
  <si>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</si>
  <si>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</si>
  <si>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</si>
  <si>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</si>
  <si>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</si>
  <si>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</si>
  <si>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</si>
  <si>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</si>
  <si>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</si>
  <si>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</si>
  <si>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</si>
  <si>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</si>
  <si>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</si>
  <si>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</si>
  <si>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</si>
  <si>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</si>
  <si>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</si>
  <si>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</si>
  <si>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</si>
  <si>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</si>
  <si>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</si>
  <si>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</si>
  <si>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</si>
  <si>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</si>
  <si>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</si>
  <si>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</si>
  <si>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</si>
  <si>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</si>
  <si>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</si>
  <si>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</si>
  <si>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</si>
  <si>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</si>
  <si>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</si>
  <si>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</si>
  <si>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</si>
  <si>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</si>
  <si>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</si>
  <si>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</si>
  <si>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</si>
  <si>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</si>
  <si>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</si>
  <si>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</si>
  <si>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</si>
  <si>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</si>
  <si>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</si>
  <si>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Thị Lan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</si>
  <si>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</si>
  <si>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</si>
  <si>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</si>
  <si>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</si>
  <si>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</si>
  <si>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</si>
  <si>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</si>
  <si>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</si>
  <si>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</si>
  <si>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</si>
  <si>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</si>
  <si>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</si>
  <si>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</si>
  <si>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</si>
  <si>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</si>
  <si>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</si>
  <si>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</si>
  <si>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</si>
  <si>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</si>
  <si>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</si>
  <si>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</si>
  <si>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</si>
  <si>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</si>
  <si>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</si>
  <si>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</si>
  <si>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</si>
  <si>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</si>
  <si>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</si>
  <si>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</si>
  <si>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</si>
  <si>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</si>
  <si>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</si>
  <si>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</si>
  <si>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</si>
  <si>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</si>
  <si>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</si>
  <si>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</si>
  <si>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</si>
  <si>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</si>
  <si>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</si>
  <si>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</si>
  <si>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</si>
  <si>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</si>
  <si>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</si>
  <si>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</si>
  <si>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</si>
  <si>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</si>
  <si>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</si>
  <si>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</si>
  <si>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</si>
  <si>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</si>
  <si>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Đinh Duy Phương</t>
  </si>
  <si>
    <t>Đắc Lắc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</si>
  <si>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</si>
  <si>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</si>
  <si>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</si>
  <si>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</si>
  <si>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</si>
  <si>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</si>
  <si>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</si>
  <si>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</si>
  <si>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</si>
  <si>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</si>
  <si>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</si>
  <si>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Nguyễn Đức Giang</t>
  </si>
  <si>
    <t>Nguyên Xá</t>
  </si>
  <si>
    <t>79/24.12.2013 ta Đông Hưng</t>
  </si>
  <si>
    <t>218/22.01.2014</t>
  </si>
  <si>
    <t>12/31.8.2015</t>
  </si>
  <si>
    <t>Thắng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</si>
  <si>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</si>
  <si>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</si>
  <si>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</si>
  <si>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</si>
  <si>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</si>
  <si>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</si>
  <si>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</si>
  <si>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</si>
  <si>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</si>
  <si>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</si>
  <si>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</si>
  <si>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</si>
  <si>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</si>
  <si>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</si>
  <si>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Nguyễn Minh Tiến</t>
  </si>
  <si>
    <t>Đông Động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</si>
  <si>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</si>
  <si>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</si>
  <si>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</si>
  <si>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</si>
  <si>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</si>
  <si>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</si>
  <si>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</si>
  <si>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</si>
  <si>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</si>
  <si>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</si>
  <si>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</si>
  <si>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</si>
  <si>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</si>
  <si>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</si>
  <si>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</si>
  <si>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</si>
  <si>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</si>
  <si>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</si>
  <si>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</si>
  <si>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</si>
  <si>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</si>
  <si>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</si>
  <si>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</si>
  <si>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</si>
  <si>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</si>
  <si>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</si>
  <si>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</si>
  <si>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</si>
  <si>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</si>
  <si>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</si>
  <si>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</si>
  <si>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</si>
  <si>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</si>
  <si>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</si>
  <si>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</si>
  <si>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</si>
  <si>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</si>
  <si>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</si>
  <si>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</si>
  <si>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</si>
  <si>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</si>
  <si>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</si>
  <si>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</si>
  <si>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</si>
  <si>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</si>
  <si>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</si>
  <si>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</si>
  <si>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</si>
  <si>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</si>
  <si>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</si>
  <si>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</si>
  <si>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</si>
  <si>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</si>
  <si>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</si>
  <si>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</si>
  <si>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</si>
  <si>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</si>
  <si>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</si>
  <si>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</si>
  <si>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</si>
  <si>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</si>
  <si>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</si>
  <si>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</si>
  <si>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</si>
  <si>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</si>
  <si>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</si>
  <si>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</si>
  <si>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</si>
  <si>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</si>
  <si>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</si>
  <si>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</si>
  <si>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</si>
  <si>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</si>
  <si>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</si>
  <si>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</si>
  <si>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</si>
  <si>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</si>
  <si>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</si>
  <si>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</si>
  <si>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</si>
  <si>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</si>
  <si>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</si>
  <si>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</si>
  <si>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</si>
  <si>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</si>
  <si>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</si>
  <si>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</si>
  <si>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</si>
  <si>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</si>
  <si>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</si>
  <si>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</si>
  <si>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</si>
  <si>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</si>
  <si>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</si>
  <si>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</si>
  <si>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73/14.10.2015 ta h Đông Hưng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</si>
  <si>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</si>
  <si>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</si>
  <si>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</si>
  <si>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</si>
  <si>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</si>
  <si>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</si>
  <si>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</si>
  <si>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</si>
  <si>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</si>
  <si>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</si>
  <si>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</si>
  <si>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</si>
  <si>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</si>
  <si>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</si>
  <si>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</si>
  <si>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</si>
  <si>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</si>
  <si>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</si>
  <si>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</si>
  <si>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</si>
  <si>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</si>
  <si>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</si>
  <si>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</si>
  <si>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</si>
  <si>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</si>
  <si>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</si>
  <si>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</si>
  <si>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</si>
  <si>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</si>
  <si>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</si>
  <si>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</si>
  <si>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</si>
  <si>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</si>
  <si>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</si>
  <si>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</si>
  <si>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</si>
  <si>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</si>
  <si>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</si>
  <si>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</si>
  <si>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</si>
  <si>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</si>
  <si>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</si>
  <si>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</si>
  <si>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</si>
  <si>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</si>
  <si>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</si>
  <si>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</si>
  <si>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</si>
  <si>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</si>
  <si>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</si>
  <si>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</si>
  <si>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</si>
  <si>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</si>
  <si>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</si>
  <si>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</si>
  <si>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</si>
  <si>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</si>
  <si>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</si>
  <si>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</si>
  <si>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</si>
  <si>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</si>
  <si>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</si>
  <si>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</si>
  <si>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</si>
  <si>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</si>
  <si>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</si>
  <si>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</si>
  <si>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</si>
  <si>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</si>
  <si>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</si>
  <si>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</si>
  <si>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</si>
  <si>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</si>
  <si>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</si>
  <si>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</si>
  <si>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</si>
  <si>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</si>
  <si>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</si>
  <si>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</si>
  <si>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</si>
  <si>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</si>
  <si>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</si>
  <si>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</si>
  <si>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</si>
  <si>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</si>
  <si>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</si>
  <si>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</si>
  <si>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</si>
  <si>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</si>
  <si>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</si>
  <si>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</si>
  <si>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</si>
  <si>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</si>
  <si>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</si>
  <si>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</si>
  <si>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</si>
  <si>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</si>
  <si>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</si>
  <si>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</si>
  <si>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</si>
  <si>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</si>
  <si>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</si>
  <si>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</si>
  <si>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</si>
  <si>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</si>
  <si>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</si>
  <si>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Đỗ Tiến Đạt</t>
  </si>
  <si>
    <t>Bạch Đằng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</si>
  <si>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</si>
  <si>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</si>
  <si>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</si>
  <si>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</si>
  <si>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</si>
  <si>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</si>
  <si>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</si>
  <si>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</si>
  <si>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</si>
  <si>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</si>
  <si>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</si>
  <si>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</si>
  <si>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</si>
  <si>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</si>
  <si>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</si>
  <si>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</si>
  <si>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</si>
  <si>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</si>
  <si>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</si>
  <si>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</si>
  <si>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</si>
  <si>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</si>
  <si>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</si>
  <si>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</si>
  <si>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</si>
  <si>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</si>
  <si>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</si>
  <si>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</si>
  <si>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</si>
  <si>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</si>
  <si>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</si>
  <si>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</si>
  <si>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</si>
  <si>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</si>
  <si>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</si>
  <si>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</si>
  <si>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</si>
  <si>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</si>
  <si>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</si>
  <si>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</si>
  <si>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</si>
  <si>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</si>
  <si>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</si>
  <si>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</si>
  <si>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</si>
  <si>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</si>
  <si>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</si>
  <si>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</si>
  <si>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</si>
  <si>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</si>
  <si>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</si>
  <si>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</si>
  <si>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</si>
  <si>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</si>
  <si>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</si>
  <si>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</si>
  <si>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</si>
  <si>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</si>
  <si>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</si>
  <si>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</si>
  <si>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</si>
  <si>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</si>
  <si>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</si>
  <si>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</si>
  <si>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</si>
  <si>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</si>
  <si>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</si>
  <si>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</si>
  <si>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</si>
  <si>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</si>
  <si>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</si>
  <si>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</si>
  <si>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</si>
  <si>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</si>
  <si>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</si>
  <si>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</si>
  <si>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</si>
  <si>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</si>
  <si>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</si>
  <si>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</si>
  <si>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</si>
  <si>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</si>
  <si>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</si>
  <si>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</si>
  <si>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</si>
  <si>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</si>
  <si>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</si>
  <si>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</si>
  <si>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</si>
  <si>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</si>
  <si>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</si>
  <si>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</si>
  <si>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</si>
  <si>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</si>
  <si>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</si>
  <si>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</si>
  <si>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</si>
  <si>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</si>
  <si>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</si>
  <si>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</si>
  <si>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</si>
  <si>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Bồi thường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</si>
  <si>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</si>
  <si>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</si>
  <si>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</si>
  <si>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</si>
  <si>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</si>
  <si>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</si>
  <si>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</si>
  <si>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</si>
  <si>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</si>
  <si>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</si>
  <si>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</si>
  <si>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</si>
  <si>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</si>
  <si>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</si>
  <si>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</si>
  <si>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</si>
  <si>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</si>
  <si>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</si>
  <si>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</si>
  <si>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</si>
  <si>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</si>
  <si>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</si>
  <si>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</si>
  <si>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</si>
  <si>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</si>
  <si>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</si>
  <si>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</si>
  <si>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</si>
  <si>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</si>
  <si>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</si>
  <si>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</si>
  <si>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</si>
  <si>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</si>
  <si>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</si>
  <si>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</si>
  <si>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</si>
  <si>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</si>
  <si>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</si>
  <si>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</si>
  <si>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</si>
  <si>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</si>
  <si>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</si>
  <si>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</si>
  <si>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</si>
  <si>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</si>
  <si>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</si>
  <si>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</si>
  <si>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</si>
  <si>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</si>
  <si>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</si>
  <si>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</si>
  <si>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</si>
  <si>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</si>
  <si>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</si>
  <si>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</si>
  <si>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</si>
  <si>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</si>
  <si>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Duy Đông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</si>
  <si>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</si>
  <si>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</si>
  <si>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</si>
  <si>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</si>
  <si>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</si>
  <si>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</si>
  <si>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</si>
  <si>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</si>
  <si>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</si>
  <si>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</si>
  <si>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</si>
  <si>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</si>
  <si>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</si>
  <si>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</si>
  <si>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</si>
  <si>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</si>
  <si>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</si>
  <si>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</si>
  <si>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</si>
  <si>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</si>
  <si>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</si>
  <si>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</si>
  <si>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</si>
  <si>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</si>
  <si>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</si>
  <si>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</si>
  <si>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</si>
  <si>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</si>
  <si>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</si>
  <si>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</si>
  <si>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</si>
  <si>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</si>
  <si>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</si>
  <si>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</si>
  <si>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</si>
  <si>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</si>
  <si>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</si>
  <si>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</si>
  <si>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</si>
  <si>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</si>
  <si>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</si>
  <si>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</si>
  <si>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</si>
  <si>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</si>
  <si>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</si>
  <si>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</si>
  <si>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</si>
  <si>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</si>
  <si>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</si>
  <si>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</si>
  <si>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</si>
  <si>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</si>
  <si>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</si>
  <si>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</si>
  <si>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</si>
  <si>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</si>
  <si>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</si>
  <si>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</si>
  <si>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</si>
  <si>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</si>
  <si>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</si>
  <si>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</si>
  <si>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</si>
  <si>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</si>
  <si>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</si>
  <si>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</si>
  <si>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</si>
  <si>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</si>
  <si>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</si>
  <si>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</si>
  <si>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</si>
  <si>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</si>
  <si>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</si>
  <si>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</si>
  <si>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</si>
  <si>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</si>
  <si>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</si>
  <si>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</si>
  <si>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</si>
  <si>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</si>
  <si>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</si>
  <si>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</si>
  <si>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</si>
  <si>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</si>
  <si>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</si>
  <si>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</si>
  <si>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</si>
  <si>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</si>
  <si>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</si>
  <si>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</si>
  <si>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</si>
  <si>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</si>
  <si>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</si>
  <si>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</si>
  <si>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</si>
  <si>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</si>
  <si>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</si>
  <si>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</si>
  <si>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</si>
  <si>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</si>
  <si>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</si>
  <si>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</si>
  <si>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</si>
  <si>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</si>
  <si>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</si>
  <si>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</si>
  <si>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</si>
  <si>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</si>
  <si>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</si>
  <si>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</si>
  <si>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</si>
  <si>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</si>
  <si>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</si>
  <si>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</si>
  <si>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</si>
  <si>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</si>
  <si>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</si>
  <si>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</si>
  <si>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</si>
  <si>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</si>
  <si>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</si>
  <si>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</si>
  <si>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</si>
  <si>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</si>
  <si>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</si>
  <si>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</si>
  <si>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</si>
  <si>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</si>
  <si>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</si>
  <si>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</si>
  <si>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</si>
  <si>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</si>
  <si>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</si>
  <si>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</si>
  <si>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</si>
  <si>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</si>
  <si>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</si>
  <si>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</si>
  <si>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</si>
  <si>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</si>
  <si>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</si>
  <si>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</si>
  <si>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</si>
  <si>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</si>
  <si>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</si>
  <si>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</si>
  <si>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</si>
  <si>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</si>
  <si>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</si>
  <si>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</si>
  <si>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</si>
  <si>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</si>
  <si>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Đông Cường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</si>
  <si>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</si>
  <si>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</si>
  <si>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</si>
  <si>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</si>
  <si>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</si>
  <si>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</si>
  <si>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359/27.6.2017</t>
  </si>
  <si>
    <t>39/31.7.2017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</si>
  <si>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</si>
  <si>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</si>
  <si>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</si>
  <si>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</si>
  <si>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</si>
  <si>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</si>
  <si>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 xml:space="preserve">Tô Sỹ Thọ              </t>
  </si>
  <si>
    <t>Tp. Thái Bình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</si>
  <si>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</si>
  <si>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</si>
  <si>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</si>
  <si>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</si>
  <si>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</si>
  <si>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</si>
  <si>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</si>
  <si>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</si>
  <si>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</si>
  <si>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</si>
  <si>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</si>
  <si>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</si>
  <si>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21.9.2017</t>
  </si>
  <si>
    <t>53/22.9.2017</t>
  </si>
  <si>
    <t>Lưu Thị Kim Thoa</t>
  </si>
  <si>
    <t>Phú Châu</t>
  </si>
  <si>
    <t>80/HSST 29.11.2016</t>
  </si>
  <si>
    <t>152/10.01.2017</t>
  </si>
  <si>
    <t>21.3.2017</t>
  </si>
  <si>
    <t>17/21.3.2017</t>
  </si>
  <si>
    <t>Gương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</si>
  <si>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</si>
  <si>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</si>
  <si>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</si>
  <si>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</si>
  <si>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</si>
  <si>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</si>
  <si>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</si>
  <si>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</si>
  <si>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</si>
  <si>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</si>
  <si>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</si>
  <si>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</si>
  <si>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</si>
  <si>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</si>
  <si>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</si>
  <si>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</si>
  <si>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</si>
  <si>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</si>
  <si>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</si>
  <si>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</si>
  <si>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</si>
  <si>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</si>
  <si>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</si>
  <si>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</si>
  <si>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</si>
  <si>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</si>
  <si>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</si>
  <si>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</si>
  <si>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</si>
  <si>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</si>
  <si>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</si>
  <si>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</si>
  <si>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</si>
  <si>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</si>
  <si>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</si>
  <si>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</si>
  <si>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</si>
  <si>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</si>
  <si>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</si>
  <si>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</si>
  <si>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</si>
  <si>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</si>
  <si>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</si>
  <si>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</si>
  <si>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</si>
  <si>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</si>
  <si>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</si>
  <si>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</si>
  <si>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</si>
  <si>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</si>
  <si>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</si>
  <si>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</si>
  <si>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</si>
  <si>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</si>
  <si>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</si>
  <si>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</si>
  <si>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</si>
  <si>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</si>
  <si>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</si>
  <si>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</si>
  <si>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</si>
  <si>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</si>
  <si>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</si>
  <si>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</si>
  <si>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</si>
  <si>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</si>
  <si>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</si>
  <si>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</si>
  <si>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</si>
  <si>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</si>
  <si>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</si>
  <si>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</si>
  <si>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</si>
  <si>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</si>
  <si>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</si>
  <si>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</si>
  <si>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</si>
  <si>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</si>
  <si>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</si>
  <si>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</si>
  <si>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</si>
  <si>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</si>
  <si>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</si>
  <si>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</si>
  <si>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</si>
  <si>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</si>
  <si>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</si>
  <si>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</si>
  <si>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</si>
  <si>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</si>
  <si>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</si>
  <si>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</si>
  <si>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</si>
  <si>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</si>
  <si>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</si>
  <si>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</si>
  <si>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</si>
  <si>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</si>
  <si>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</si>
  <si>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</si>
  <si>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</si>
  <si>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</si>
  <si>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</si>
  <si>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</si>
  <si>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</si>
  <si>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</si>
  <si>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</si>
  <si>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</si>
  <si>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</si>
  <si>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</si>
  <si>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</si>
  <si>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</si>
  <si>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</si>
  <si>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</si>
  <si>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</si>
  <si>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</si>
  <si>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</si>
  <si>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</si>
  <si>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</si>
  <si>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</si>
  <si>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</si>
  <si>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</si>
  <si>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</si>
  <si>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 xml:space="preserve">                                                                                                                                                                                  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</si>
  <si>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</si>
  <si>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</si>
  <si>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</si>
  <si>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</si>
  <si>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</si>
  <si>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</si>
  <si>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</si>
  <si>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</si>
  <si>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</si>
  <si>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</si>
  <si>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</si>
  <si>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</si>
  <si>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</si>
  <si>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</si>
  <si>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</si>
  <si>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</si>
  <si>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</si>
  <si>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</si>
  <si>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</si>
  <si>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</si>
  <si>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</si>
  <si>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</si>
  <si>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</si>
  <si>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</si>
  <si>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</si>
  <si>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</si>
  <si>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</si>
  <si>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</si>
  <si>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</si>
  <si>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</si>
  <si>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</si>
  <si>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</si>
  <si>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</si>
  <si>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</si>
  <si>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</si>
  <si>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</si>
  <si>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</si>
  <si>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</si>
  <si>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</si>
  <si>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</si>
  <si>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</si>
  <si>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</si>
  <si>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</si>
  <si>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</si>
  <si>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</si>
  <si>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</si>
  <si>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</si>
  <si>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</si>
  <si>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</si>
  <si>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</si>
  <si>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</si>
  <si>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20.9.2017</t>
  </si>
  <si>
    <t>54/22.9.2017</t>
  </si>
  <si>
    <t>Nguyễn Duy Hợp</t>
  </si>
  <si>
    <t>01/KDTM- ST tah Đông Hưng</t>
  </si>
  <si>
    <t>16/02.10.2017</t>
  </si>
  <si>
    <t>01/11.10.2017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</si>
  <si>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</si>
  <si>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</si>
  <si>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</si>
  <si>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</si>
  <si>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</si>
  <si>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</si>
  <si>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</si>
  <si>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</si>
  <si>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</si>
  <si>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</si>
  <si>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</si>
  <si>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</si>
  <si>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</si>
  <si>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</si>
  <si>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</si>
  <si>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</si>
  <si>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</si>
  <si>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</si>
  <si>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</si>
  <si>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</si>
  <si>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</si>
  <si>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</si>
  <si>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</si>
  <si>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</si>
  <si>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</si>
  <si>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</si>
  <si>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25/9/2015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</si>
  <si>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</si>
  <si>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</si>
  <si>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</si>
  <si>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</si>
  <si>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</si>
  <si>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</si>
  <si>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</si>
  <si>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</si>
  <si>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</si>
  <si>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</si>
  <si>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</si>
  <si>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</si>
  <si>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</si>
  <si>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</si>
  <si>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</si>
  <si>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</si>
  <si>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</si>
  <si>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</si>
  <si>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</si>
  <si>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</si>
  <si>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</si>
  <si>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</si>
  <si>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</si>
  <si>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</si>
  <si>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</si>
  <si>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</si>
  <si>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</si>
  <si>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</si>
  <si>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</si>
  <si>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</si>
  <si>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</si>
  <si>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</si>
  <si>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</si>
  <si>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</si>
  <si>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</si>
  <si>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</si>
  <si>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</si>
  <si>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</si>
  <si>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</si>
  <si>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</si>
  <si>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</si>
  <si>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</si>
  <si>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</si>
  <si>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</si>
  <si>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</si>
  <si>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</si>
  <si>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</si>
  <si>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</si>
  <si>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</si>
  <si>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</si>
  <si>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</si>
  <si>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</si>
  <si>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</si>
  <si>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</si>
  <si>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</si>
  <si>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</si>
  <si>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</si>
  <si>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</si>
  <si>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</si>
  <si>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</si>
  <si>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</si>
  <si>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</si>
  <si>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</si>
  <si>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</si>
  <si>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</si>
  <si>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</si>
  <si>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</si>
  <si>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</si>
  <si>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</si>
  <si>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</si>
  <si>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</si>
  <si>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</si>
  <si>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</si>
  <si>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</si>
  <si>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</si>
  <si>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</si>
  <si>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</si>
  <si>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</si>
  <si>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</si>
  <si>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</si>
  <si>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</si>
  <si>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</si>
  <si>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</si>
  <si>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</si>
  <si>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</si>
  <si>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</si>
  <si>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</si>
  <si>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</si>
  <si>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</si>
  <si>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</si>
  <si>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</si>
  <si>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</si>
  <si>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</si>
  <si>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</si>
  <si>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</si>
  <si>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</si>
  <si>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</si>
  <si>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</si>
  <si>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</si>
  <si>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</si>
  <si>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</si>
  <si>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</si>
  <si>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</si>
  <si>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</si>
  <si>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</si>
  <si>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Nguyễn Tiến Dũng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</si>
  <si>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</si>
  <si>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</si>
  <si>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</si>
  <si>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</si>
  <si>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</si>
  <si>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</si>
  <si>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</si>
  <si>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</si>
  <si>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</si>
  <si>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</si>
  <si>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</si>
  <si>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</si>
  <si>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</si>
  <si>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</si>
  <si>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</si>
  <si>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</si>
  <si>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</si>
  <si>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</si>
  <si>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</si>
  <si>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</si>
  <si>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</si>
  <si>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</si>
  <si>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</si>
  <si>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</si>
  <si>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</si>
  <si>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</si>
  <si>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</si>
  <si>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</si>
  <si>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</si>
  <si>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</si>
  <si>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</si>
  <si>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</si>
  <si>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</si>
  <si>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</si>
  <si>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</si>
  <si>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</si>
  <si>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</si>
  <si>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</si>
  <si>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</si>
  <si>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</si>
  <si>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</si>
  <si>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</si>
  <si>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</si>
  <si>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</si>
  <si>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</si>
  <si>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</si>
  <si>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</si>
  <si>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</si>
  <si>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</si>
  <si>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</si>
  <si>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</si>
  <si>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</si>
  <si>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</si>
  <si>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</si>
  <si>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</si>
  <si>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</si>
  <si>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</si>
  <si>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</si>
  <si>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</si>
  <si>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</si>
  <si>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</si>
  <si>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</si>
  <si>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</si>
  <si>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</si>
  <si>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</si>
  <si>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</si>
  <si>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</si>
  <si>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</si>
  <si>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</si>
  <si>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</si>
  <si>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</si>
  <si>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</si>
  <si>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</si>
  <si>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</si>
  <si>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</si>
  <si>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</si>
  <si>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</si>
  <si>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</si>
  <si>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</si>
  <si>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</si>
  <si>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</si>
  <si>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</si>
  <si>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</si>
  <si>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</si>
  <si>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</si>
  <si>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</si>
  <si>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</si>
  <si>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</si>
  <si>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</si>
  <si>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</si>
  <si>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</si>
  <si>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</si>
  <si>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</si>
  <si>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</si>
  <si>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</si>
  <si>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</si>
  <si>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</si>
  <si>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</si>
  <si>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</si>
  <si>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</si>
  <si>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</si>
  <si>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</si>
  <si>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</si>
  <si>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</si>
  <si>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</si>
  <si>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</si>
  <si>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</si>
  <si>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</si>
  <si>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</si>
  <si>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</si>
  <si>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</si>
  <si>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</si>
  <si>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</si>
  <si>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</si>
  <si>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</si>
  <si>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</si>
  <si>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Nguyễn Hồng Căn</t>
  </si>
  <si>
    <t>Thôn An Thái
Xã Vũ Đoài</t>
  </si>
  <si>
    <t>BA 50/HSST
14/11/2012
TAND tỉnh TB</t>
  </si>
  <si>
    <t>75
14/5/2013</t>
  </si>
  <si>
    <t>APHSST + 
APDSST</t>
  </si>
  <si>
    <t>87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</si>
  <si>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</si>
  <si>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</si>
  <si>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</si>
  <si>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</si>
  <si>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</si>
  <si>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</si>
  <si>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</si>
  <si>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</si>
  <si>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</si>
  <si>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</si>
  <si>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</si>
  <si>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</si>
  <si>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</si>
  <si>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</si>
  <si>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</si>
  <si>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</si>
  <si>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</si>
  <si>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</si>
  <si>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</si>
  <si>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</si>
  <si>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</si>
  <si>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</si>
  <si>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</si>
  <si>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</si>
  <si>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</si>
  <si>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</si>
  <si>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</si>
  <si>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</si>
  <si>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</si>
  <si>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</si>
  <si>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</si>
  <si>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</si>
  <si>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</si>
  <si>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</si>
  <si>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</si>
  <si>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</si>
  <si>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</si>
  <si>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</si>
  <si>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</si>
  <si>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</si>
  <si>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</si>
  <si>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</si>
  <si>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</si>
  <si>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</si>
  <si>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</si>
  <si>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</si>
  <si>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</si>
  <si>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</si>
  <si>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</si>
  <si>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</si>
  <si>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</si>
  <si>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</si>
  <si>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</si>
  <si>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</si>
  <si>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</si>
  <si>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</si>
  <si>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</si>
  <si>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</si>
  <si>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</si>
  <si>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</si>
  <si>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</si>
  <si>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</si>
  <si>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</si>
  <si>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</si>
  <si>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</si>
  <si>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</si>
  <si>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</si>
  <si>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</si>
  <si>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</si>
  <si>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</si>
  <si>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</si>
  <si>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</si>
  <si>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</si>
  <si>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</si>
  <si>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</si>
  <si>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</si>
  <si>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</si>
  <si>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</si>
  <si>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</si>
  <si>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</si>
  <si>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</si>
  <si>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</si>
  <si>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</si>
  <si>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</si>
  <si>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</si>
  <si>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</si>
  <si>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</si>
  <si>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</si>
  <si>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</si>
  <si>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</si>
  <si>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</si>
  <si>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</si>
  <si>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</si>
  <si>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</si>
  <si>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</si>
  <si>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</si>
  <si>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</si>
  <si>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</si>
  <si>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</si>
  <si>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</si>
  <si>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</si>
  <si>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</si>
  <si>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</si>
  <si>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</si>
  <si>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</si>
  <si>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</si>
  <si>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</si>
  <si>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</si>
  <si>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</si>
  <si>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</si>
  <si>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</si>
  <si>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</si>
  <si>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</si>
  <si>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</si>
  <si>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</si>
  <si>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</si>
  <si>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</si>
  <si>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</si>
  <si>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</si>
  <si>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</si>
  <si>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</si>
  <si>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</si>
  <si>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</si>
  <si>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</si>
  <si>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</si>
  <si>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</si>
  <si>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 xml:space="preserve"> Phạt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</si>
  <si>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</si>
  <si>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</si>
  <si>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</si>
  <si>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</si>
  <si>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</si>
  <si>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</si>
  <si>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</si>
  <si>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</si>
  <si>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</si>
  <si>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</si>
  <si>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27/6/2016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</si>
  <si>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</si>
  <si>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</si>
  <si>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</si>
  <si>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</si>
  <si>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</si>
  <si>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</si>
  <si>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</si>
  <si>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</si>
  <si>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</si>
  <si>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</si>
  <si>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</si>
  <si>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</si>
  <si>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</si>
  <si>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</si>
  <si>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</si>
  <si>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</si>
  <si>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</si>
  <si>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</si>
  <si>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</si>
  <si>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</si>
  <si>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</si>
  <si>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</si>
  <si>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</si>
  <si>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</si>
  <si>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</si>
  <si>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</si>
  <si>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</si>
  <si>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</si>
  <si>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</si>
  <si>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</si>
  <si>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</si>
  <si>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</si>
  <si>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</si>
  <si>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</si>
  <si>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</si>
  <si>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</si>
  <si>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</si>
  <si>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</si>
  <si>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</si>
  <si>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</si>
  <si>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</si>
  <si>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</si>
  <si>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</si>
  <si>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</si>
  <si>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</si>
  <si>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</si>
  <si>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</si>
  <si>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</si>
  <si>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</si>
  <si>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</si>
  <si>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Đỗ Thị Như Quỳnh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</si>
  <si>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</si>
  <si>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</si>
  <si>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</si>
  <si>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</si>
  <si>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</si>
  <si>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</si>
  <si>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</si>
  <si>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</si>
  <si>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</si>
  <si>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</si>
  <si>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</si>
  <si>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</si>
  <si>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</si>
  <si>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</si>
  <si>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</si>
  <si>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</si>
  <si>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</si>
  <si>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</si>
  <si>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</si>
  <si>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</si>
  <si>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</si>
  <si>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</si>
  <si>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</si>
  <si>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</si>
  <si>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</si>
  <si>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</si>
  <si>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</si>
  <si>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</si>
  <si>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</si>
  <si>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</si>
  <si>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</si>
  <si>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</si>
  <si>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</si>
  <si>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</si>
  <si>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</si>
  <si>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</si>
  <si>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</si>
  <si>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</si>
  <si>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</si>
  <si>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</si>
  <si>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</si>
  <si>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</si>
  <si>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</si>
  <si>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</si>
  <si>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</si>
  <si>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</si>
  <si>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</si>
  <si>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</si>
  <si>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</si>
  <si>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</si>
  <si>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</si>
  <si>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</si>
  <si>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</si>
  <si>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</si>
  <si>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</si>
  <si>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</si>
  <si>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</si>
  <si>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</si>
  <si>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</si>
  <si>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</si>
  <si>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</si>
  <si>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</si>
  <si>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</si>
  <si>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</si>
  <si>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</si>
  <si>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</si>
  <si>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</si>
  <si>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</si>
  <si>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</si>
  <si>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</si>
  <si>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Trả nợ</t>
  </si>
  <si>
    <t>187
15/9/2016</t>
  </si>
  <si>
    <t>Nguyễn Văn Thiện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</si>
  <si>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</si>
  <si>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</si>
  <si>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</si>
  <si>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</si>
  <si>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</si>
  <si>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</si>
  <si>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</si>
  <si>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</si>
  <si>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</si>
  <si>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</si>
  <si>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</si>
  <si>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</si>
  <si>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</si>
  <si>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</si>
  <si>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</si>
  <si>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</si>
  <si>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</si>
  <si>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</si>
  <si>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</si>
  <si>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</si>
  <si>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</si>
  <si>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</si>
  <si>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</si>
  <si>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</si>
  <si>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</si>
  <si>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</si>
  <si>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</si>
  <si>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</si>
  <si>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</si>
  <si>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</si>
  <si>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</si>
  <si>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</si>
  <si>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</si>
  <si>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</si>
  <si>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</si>
  <si>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</si>
  <si>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</si>
  <si>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</si>
  <si>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</si>
  <si>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</si>
  <si>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</si>
  <si>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Sung công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</si>
  <si>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</si>
  <si>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</si>
  <si>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</si>
  <si>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</si>
  <si>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</si>
  <si>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</si>
  <si>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</si>
  <si>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</si>
  <si>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</si>
  <si>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</si>
  <si>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</si>
  <si>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</si>
  <si>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</si>
  <si>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</si>
  <si>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</si>
  <si>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</si>
  <si>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Bùi Văn Bắc</t>
  </si>
  <si>
    <t>BA 79/HSST
27/11/2015
TAND Vũ Thư</t>
  </si>
  <si>
    <t>108
05/01/2016</t>
  </si>
  <si>
    <t>21/9/2016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</si>
  <si>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</si>
  <si>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</si>
  <si>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</si>
  <si>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</si>
  <si>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</si>
  <si>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</si>
  <si>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</si>
  <si>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</si>
  <si>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</si>
  <si>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</si>
  <si>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</si>
  <si>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</si>
  <si>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</si>
  <si>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</si>
  <si>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</si>
  <si>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</si>
  <si>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</si>
  <si>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</si>
  <si>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</si>
  <si>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</si>
  <si>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</si>
  <si>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</si>
  <si>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</si>
  <si>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</si>
  <si>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</si>
  <si>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</si>
  <si>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</si>
  <si>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</si>
  <si>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</si>
  <si>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</si>
  <si>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</si>
  <si>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</si>
  <si>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</si>
  <si>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</si>
  <si>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</si>
  <si>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</si>
  <si>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</si>
  <si>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</si>
  <si>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</si>
  <si>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</si>
  <si>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</si>
  <si>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</si>
  <si>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</si>
  <si>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</si>
  <si>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</si>
  <si>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</si>
  <si>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</si>
  <si>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</si>
  <si>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</si>
  <si>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</si>
  <si>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</si>
  <si>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</si>
  <si>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</si>
  <si>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</si>
  <si>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</si>
  <si>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</si>
  <si>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</si>
  <si>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</si>
  <si>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</si>
  <si>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</si>
  <si>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</si>
  <si>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</si>
  <si>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</si>
  <si>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</si>
  <si>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</si>
  <si>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</si>
  <si>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</si>
  <si>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</si>
  <si>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</si>
  <si>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</si>
  <si>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</si>
  <si>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</si>
  <si>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</si>
  <si>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</si>
  <si>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</si>
  <si>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</si>
  <si>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</si>
  <si>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</si>
  <si>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</si>
  <si>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</si>
  <si>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</si>
  <si>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</si>
  <si>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</si>
  <si>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</si>
  <si>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</si>
  <si>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</si>
  <si>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</si>
  <si>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</si>
  <si>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</si>
  <si>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</si>
  <si>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</si>
  <si>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</si>
  <si>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</si>
  <si>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</si>
  <si>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</si>
  <si>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</si>
  <si>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</si>
  <si>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</si>
  <si>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</si>
  <si>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</si>
  <si>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</si>
  <si>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</si>
  <si>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</si>
  <si>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</si>
  <si>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</si>
  <si>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</si>
  <si>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</si>
  <si>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</si>
  <si>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</si>
  <si>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</si>
  <si>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</si>
  <si>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</si>
  <si>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</si>
  <si>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</si>
  <si>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</si>
  <si>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QĐ 11/HSPT 
09/5/2017
TAND tỉnh TB</t>
  </si>
  <si>
    <t>135
15/5/2017</t>
  </si>
  <si>
    <t>20/7/2017</t>
  </si>
  <si>
    <t>41
26/7/2017</t>
  </si>
  <si>
    <t>Trần Văn Tài</t>
  </si>
  <si>
    <t>BA 31/HSST
22/5/2017
TAND Vũ Thư</t>
  </si>
  <si>
    <t>168
04/7/2017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</si>
  <si>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</si>
  <si>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</si>
  <si>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</si>
  <si>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</si>
  <si>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</si>
  <si>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</si>
  <si>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</si>
  <si>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</si>
  <si>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</si>
  <si>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</si>
  <si>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</si>
  <si>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</si>
  <si>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</si>
  <si>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Phạm Văn Thủy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</si>
  <si>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</si>
  <si>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</si>
  <si>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</si>
  <si>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</si>
  <si>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</si>
  <si>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</si>
  <si>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</si>
  <si>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</si>
  <si>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</si>
  <si>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</si>
  <si>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</si>
  <si>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Văn Trịnh</t>
  </si>
  <si>
    <t>Ba 79/HSST
29/7/2016
TAND TP. Hải Phòng</t>
  </si>
  <si>
    <t>70
12/01/2017</t>
  </si>
  <si>
    <t>26/7/2017</t>
  </si>
  <si>
    <t>49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</si>
  <si>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</si>
  <si>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</si>
  <si>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</si>
  <si>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</si>
  <si>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</si>
  <si>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</si>
  <si>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</si>
  <si>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</si>
  <si>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</si>
  <si>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</si>
  <si>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</si>
  <si>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</si>
  <si>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</si>
  <si>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</si>
  <si>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</si>
  <si>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</si>
  <si>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</si>
  <si>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</si>
  <si>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</si>
  <si>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</si>
  <si>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</si>
  <si>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</si>
  <si>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</si>
  <si>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</si>
  <si>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</si>
  <si>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Công ty TNHH Tâm Phúc Lợi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</si>
  <si>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</si>
  <si>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</si>
  <si>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</si>
  <si>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</si>
  <si>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</si>
  <si>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</si>
  <si>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</si>
  <si>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</si>
  <si>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</si>
  <si>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</si>
  <si>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</si>
  <si>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</si>
  <si>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</si>
  <si>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</si>
  <si>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</si>
  <si>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</si>
  <si>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</si>
  <si>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</si>
  <si>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</si>
  <si>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</si>
  <si>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</si>
  <si>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</si>
  <si>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</si>
  <si>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</si>
  <si>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</si>
  <si>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</si>
  <si>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</si>
  <si>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</si>
  <si>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</si>
  <si>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Án phí chia tài sản</t>
  </si>
  <si>
    <t>65
08/9/2017</t>
  </si>
  <si>
    <t>Phan Văn Nam</t>
  </si>
  <si>
    <t>BA 61/HSST
20/4/2017
TAND TP. TB</t>
  </si>
  <si>
    <t>184
14/8/2017</t>
  </si>
  <si>
    <t>66
15/9/2017</t>
  </si>
  <si>
    <t>Phạm Văn Chung
Nguyễn Mạnh Quân
Lại Văn Trội</t>
  </si>
  <si>
    <t>Đều xã Tự Tân</t>
  </si>
  <si>
    <t>161
15/5/2015</t>
  </si>
  <si>
    <t>164
06/9/2016</t>
  </si>
  <si>
    <t>Phạm Văn Huế</t>
  </si>
  <si>
    <t>BA 29/HSST
28/4/2017
TAND Vũ Thư</t>
  </si>
  <si>
    <t>155
06/6/2017</t>
  </si>
  <si>
    <t>68
22/9/2017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</si>
  <si>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</si>
  <si>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</si>
  <si>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</si>
  <si>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</si>
  <si>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</si>
  <si>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</si>
  <si>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</si>
  <si>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</si>
  <si>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</si>
  <si>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</si>
  <si>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</si>
  <si>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</si>
  <si>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</si>
  <si>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</si>
  <si>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</si>
  <si>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</si>
  <si>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</si>
  <si>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</si>
  <si>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</si>
  <si>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</si>
  <si>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</si>
  <si>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</si>
  <si>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</si>
  <si>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</si>
  <si>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</si>
  <si>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</si>
  <si>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</si>
  <si>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</si>
  <si>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</si>
  <si>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</si>
  <si>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Nguyễn Văn Tần
Vũ Quang Hiếu</t>
  </si>
  <si>
    <t>BA 40/HSST
02/8/2017
TAND huyện Thanh Thủy (Phú Thọ)</t>
  </si>
  <si>
    <t>18
01/11/2017</t>
  </si>
  <si>
    <t>19/3/2018</t>
  </si>
  <si>
    <t>05
20/3/2018</t>
  </si>
  <si>
    <t>Lê Đức Duy</t>
  </si>
  <si>
    <t>xã Tân Phong</t>
  </si>
  <si>
    <t>BA 81/HSST
26/12/2016
TAND Vũ Thư</t>
  </si>
  <si>
    <t>86
15/02/2017</t>
  </si>
  <si>
    <t>APHSST + Phạt + Truy thu SC</t>
  </si>
  <si>
    <t>06
20/3/2018</t>
  </si>
  <si>
    <t>78
04/01/2018</t>
  </si>
  <si>
    <t>07
20/3/2018</t>
  </si>
  <si>
    <t>xã Việt Hùng</t>
  </si>
  <si>
    <t>BA 06/HSST
19/5/2017
TAND H. Mỹ Lộc
(Nam Định)</t>
  </si>
  <si>
    <t>07
12/10/2017</t>
  </si>
  <si>
    <t>22/3/2018</t>
  </si>
  <si>
    <t>08
26/3/2018</t>
  </si>
  <si>
    <t>BA 45/HSST
18/7/2017
TAND Vũ Thư</t>
  </si>
  <si>
    <t>73
16/12/2017</t>
  </si>
  <si>
    <t>09
26/3/2018</t>
  </si>
  <si>
    <t>Trần Đình Bẩy</t>
  </si>
  <si>
    <t>BA 22/HSST
31/3/2017
TAND Vũ Thư</t>
  </si>
  <si>
    <t>133
15/5/2017</t>
  </si>
  <si>
    <t>10
26/3/2018</t>
  </si>
  <si>
    <t>Nguyễn Văn Bẩy</t>
  </si>
  <si>
    <t>BA 08/HSST
30/01/2018
TAND Vũ Thư</t>
  </si>
  <si>
    <t>114
16/3/2018</t>
  </si>
  <si>
    <t>11
26/3/2018</t>
  </si>
  <si>
    <t>Trần Thị Ngọ</t>
  </si>
  <si>
    <t>BA 72/HSPT
12/9/2017
TAND tỉnh TB</t>
  </si>
  <si>
    <t>71
15/12/2017</t>
  </si>
  <si>
    <t>12
26/3/2018</t>
  </si>
  <si>
    <t>38
09/11/2017</t>
  </si>
  <si>
    <t>23/3/2018</t>
  </si>
  <si>
    <t>13
26/3/2018</t>
  </si>
  <si>
    <t>BA 03/KDTM-ST
12/10/2015
TAND Vũ Thư</t>
  </si>
  <si>
    <t>02
22/02/2016</t>
  </si>
  <si>
    <t>27/6/2017</t>
  </si>
  <si>
    <t>14
26/3/2018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</si>
  <si>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</si>
  <si>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</si>
  <si>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</si>
  <si>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</si>
  <si>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</si>
  <si>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</si>
  <si>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</si>
  <si>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</si>
  <si>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</si>
  <si>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</si>
  <si>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</si>
  <si>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</si>
  <si>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</si>
  <si>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</si>
  <si>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</si>
  <si>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</si>
  <si>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</si>
  <si>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</si>
  <si>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</si>
  <si>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</si>
  <si>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</si>
  <si>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</si>
  <si>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</si>
  <si>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</si>
  <si>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</si>
  <si>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</si>
  <si>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</si>
  <si>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</si>
  <si>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</si>
  <si>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</si>
  <si>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</si>
  <si>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</si>
  <si>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</si>
  <si>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</si>
  <si>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</si>
  <si>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</si>
  <si>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</si>
  <si>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</si>
  <si>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</si>
  <si>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</si>
  <si>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</si>
  <si>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Nguyễn Văn Hoài (Độc Lập, ĐH)</t>
  </si>
  <si>
    <t xml:space="preserve"> (Độc Lập, ĐH)</t>
  </si>
  <si>
    <t>05/15.01.2009</t>
  </si>
  <si>
    <t>48/11.9.2009</t>
  </si>
  <si>
    <t>51/30.9.2016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</si>
  <si>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</si>
  <si>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</si>
  <si>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</si>
  <si>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</si>
  <si>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</si>
  <si>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</si>
  <si>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</si>
  <si>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</si>
  <si>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</si>
  <si>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</si>
  <si>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</si>
  <si>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</si>
  <si>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</si>
  <si>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</si>
  <si>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</si>
  <si>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</si>
  <si>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</si>
  <si>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</si>
  <si>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</si>
  <si>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</si>
  <si>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</si>
  <si>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</si>
  <si>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</si>
  <si>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</si>
  <si>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</si>
  <si>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</si>
  <si>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</si>
  <si>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</si>
  <si>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</si>
  <si>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</si>
  <si>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</si>
  <si>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</si>
  <si>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</si>
  <si>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</si>
  <si>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</si>
  <si>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</si>
  <si>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</si>
  <si>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</si>
  <si>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</si>
  <si>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</si>
  <si>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</si>
  <si>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</si>
  <si>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</si>
  <si>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</si>
  <si>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</si>
  <si>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</si>
  <si>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</si>
  <si>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</si>
  <si>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</si>
  <si>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</si>
  <si>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Nguyễn Thành Đạt
</t>
  </si>
  <si>
    <t>Vũ Phúc, TPTB</t>
  </si>
  <si>
    <t>27/HSST
31.8.2015</t>
  </si>
  <si>
    <t>06/QĐ-THA
22.10.2015</t>
  </si>
  <si>
    <t>34/26/9/2017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</si>
  <si>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</si>
  <si>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</si>
  <si>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</si>
  <si>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</si>
  <si>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</si>
  <si>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</si>
  <si>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</si>
  <si>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</si>
  <si>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</si>
  <si>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</si>
  <si>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Ngô Toản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</si>
  <si>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</si>
  <si>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</si>
  <si>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</si>
  <si>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</si>
  <si>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</si>
  <si>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</si>
  <si>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</si>
  <si>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</si>
  <si>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</si>
  <si>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</si>
  <si>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</si>
  <si>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</si>
  <si>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</si>
  <si>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</si>
  <si>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</si>
  <si>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</si>
  <si>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</si>
  <si>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</si>
  <si>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</si>
  <si>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</si>
  <si>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</si>
  <si>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19/09/2016</t>
  </si>
  <si>
    <t>29/QĐ-THA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</si>
  <si>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</si>
  <si>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</si>
  <si>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</si>
  <si>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</si>
  <si>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</si>
  <si>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</si>
  <si>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</si>
  <si>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</si>
  <si>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</si>
  <si>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</si>
  <si>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</si>
  <si>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</si>
  <si>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</si>
  <si>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</si>
  <si>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</si>
  <si>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</si>
  <si>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</si>
  <si>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</si>
  <si>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</si>
  <si>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</si>
  <si>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</si>
  <si>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</si>
  <si>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</si>
  <si>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</si>
  <si>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</si>
  <si>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</si>
  <si>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</si>
  <si>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</si>
  <si>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</si>
  <si>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</si>
  <si>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</si>
  <si>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</si>
  <si>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</si>
  <si>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</si>
  <si>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</si>
  <si>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</si>
  <si>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Ngô Thị Hương</t>
  </si>
  <si>
    <t>tổ 07 P Trần Lãm</t>
  </si>
  <si>
    <t>10/HSST
09/05/2013</t>
  </si>
  <si>
    <t>136/QĐ-CTHA
01/07/2013</t>
  </si>
  <si>
    <t>33/QĐ-THA
29/08/2017</t>
  </si>
  <si>
    <t>Lê Hồng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</si>
  <si>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</si>
  <si>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</si>
  <si>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</si>
  <si>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</si>
  <si>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</si>
  <si>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</si>
  <si>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</si>
  <si>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</si>
  <si>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</si>
  <si>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</si>
  <si>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</si>
  <si>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</si>
  <si>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</si>
  <si>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</si>
  <si>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</si>
  <si>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</si>
  <si>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</si>
  <si>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</si>
  <si>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</si>
  <si>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</si>
  <si>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</si>
  <si>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</si>
  <si>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</si>
  <si>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</si>
  <si>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</si>
  <si>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</si>
  <si>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Tô Minh Khoát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</si>
  <si>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</si>
  <si>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</si>
  <si>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</si>
  <si>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</si>
  <si>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</si>
  <si>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</si>
  <si>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</si>
  <si>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</si>
  <si>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</si>
  <si>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</si>
  <si>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</si>
  <si>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</si>
  <si>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</si>
  <si>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</si>
  <si>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</si>
  <si>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</si>
  <si>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</si>
  <si>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</si>
  <si>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</si>
  <si>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</si>
  <si>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</si>
  <si>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</si>
  <si>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</si>
  <si>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</si>
  <si>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</si>
  <si>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Lê Thị Liên</t>
  </si>
  <si>
    <t>Bồ Xuyên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</si>
  <si>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</si>
  <si>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</si>
  <si>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</si>
  <si>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</si>
  <si>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</si>
  <si>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</si>
  <si>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</si>
  <si>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</si>
  <si>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</si>
  <si>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</si>
  <si>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</si>
  <si>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</si>
  <si>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</si>
  <si>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</si>
  <si>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</si>
  <si>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</si>
  <si>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</si>
  <si>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</si>
  <si>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</si>
  <si>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</si>
  <si>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</si>
  <si>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</si>
  <si>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</si>
  <si>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</si>
  <si>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</si>
  <si>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</si>
  <si>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</si>
  <si>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</si>
  <si>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</si>
  <si>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</si>
  <si>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</si>
  <si>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</si>
  <si>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</si>
  <si>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</si>
  <si>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</si>
  <si>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</si>
  <si>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</si>
  <si>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</si>
  <si>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</si>
  <si>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</si>
  <si>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</si>
  <si>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</si>
  <si>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</si>
  <si>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</si>
  <si>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</si>
  <si>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</si>
  <si>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</si>
  <si>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</si>
  <si>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</si>
  <si>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</si>
  <si>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</si>
  <si>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</si>
  <si>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</si>
  <si>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</si>
  <si>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</si>
  <si>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</si>
  <si>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</si>
  <si>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</si>
  <si>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</si>
  <si>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</si>
  <si>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</si>
  <si>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</si>
  <si>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</si>
  <si>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</si>
  <si>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</si>
  <si>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</si>
  <si>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</si>
  <si>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</si>
  <si>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</si>
  <si>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</si>
  <si>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</si>
  <si>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</si>
  <si>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</si>
  <si>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</si>
  <si>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</si>
  <si>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</si>
  <si>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</si>
  <si>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</si>
  <si>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</si>
  <si>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</si>
  <si>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</si>
  <si>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</si>
  <si>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</si>
  <si>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</si>
  <si>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</si>
  <si>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</si>
  <si>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</si>
  <si>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</si>
  <si>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</si>
  <si>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</si>
  <si>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</si>
  <si>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</si>
  <si>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</si>
  <si>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</si>
  <si>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</si>
  <si>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</si>
  <si>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</si>
  <si>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</si>
  <si>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</si>
  <si>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</si>
  <si>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</si>
  <si>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</si>
  <si>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</si>
  <si>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</si>
  <si>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</si>
  <si>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</si>
  <si>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</si>
  <si>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</si>
  <si>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</si>
  <si>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</si>
  <si>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Thụy Quỳnh, Thái Thụy</t>
  </si>
  <si>
    <t>29/21/7/2017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</si>
  <si>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</si>
  <si>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</si>
  <si>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</si>
  <si>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</si>
  <si>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</si>
  <si>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</si>
  <si>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</si>
  <si>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</si>
  <si>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</si>
  <si>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</si>
  <si>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</si>
  <si>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Văn Đàm</t>
  </si>
  <si>
    <t>Kiến Xương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</si>
  <si>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</si>
  <si>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</si>
  <si>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</si>
  <si>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</si>
  <si>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</si>
  <si>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</si>
  <si>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</si>
  <si>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</si>
  <si>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</si>
  <si>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</si>
  <si>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</si>
  <si>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</si>
  <si>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</si>
  <si>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</si>
  <si>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</si>
  <si>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</si>
  <si>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</si>
  <si>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</si>
  <si>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</si>
  <si>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</si>
  <si>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</si>
  <si>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</si>
  <si>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</si>
  <si>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</si>
  <si>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</si>
  <si>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</si>
  <si>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</si>
  <si>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</si>
  <si>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</si>
  <si>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</si>
  <si>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</si>
  <si>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</si>
  <si>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</si>
  <si>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</si>
  <si>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</si>
  <si>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</si>
  <si>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</si>
  <si>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</si>
  <si>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</si>
  <si>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</si>
  <si>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</si>
  <si>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</si>
  <si>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</si>
  <si>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</si>
  <si>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</si>
  <si>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</si>
  <si>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</si>
  <si>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</si>
  <si>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</si>
  <si>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</si>
  <si>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</si>
  <si>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</si>
  <si>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</si>
  <si>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</si>
  <si>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</si>
  <si>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</si>
  <si>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</si>
  <si>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</si>
  <si>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</si>
  <si>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Trương Thị Hoàn</t>
  </si>
  <si>
    <t>70/QĐTHA
14/01/2017</t>
  </si>
  <si>
    <t>07/22.5.17</t>
  </si>
  <si>
    <t>Lê Thanh
 Tình</t>
  </si>
  <si>
    <t>Công ty cổ phần 
thép Thái Bình</t>
  </si>
  <si>
    <t>01/KDTMST
18/8/2011</t>
  </si>
  <si>
    <t>04/QĐTHA
08/10/2012</t>
  </si>
  <si>
    <t>25/27.4.16</t>
  </si>
  <si>
    <t>01/KDTMST
17/09/2012</t>
  </si>
  <si>
    <t>08/QĐTHA
19/11/2014</t>
  </si>
  <si>
    <t>24/27.4.16</t>
  </si>
  <si>
    <t>Trần Tùng</t>
  </si>
  <si>
    <t>Nguyễn Thanh Tuấn</t>
  </si>
  <si>
    <t>xã PhúXuânTPTB</t>
  </si>
  <si>
    <t>42/HSST
15/11/2016</t>
  </si>
  <si>
    <t>55/QĐTHA
27-12-2016</t>
  </si>
  <si>
    <t>…...30.3.2018</t>
  </si>
  <si>
    <t>Trịnh Quang Hoan</t>
  </si>
  <si>
    <t>05/HSST
22/01/2018</t>
  </si>
  <si>
    <t>77/QĐTHA
07/03/2018</t>
  </si>
  <si>
    <t>Xí nghiệp dệt 
Hồng Quân</t>
  </si>
  <si>
    <t>144/đường Quang
Trung p Trần Hưng Đạo TPTB</t>
  </si>
  <si>
    <t>103/KDTMPT
10/6/2013</t>
  </si>
  <si>
    <t>09/QĐTHA
18/10/2013</t>
  </si>
  <si>
    <t>Tô khoat</t>
  </si>
  <si>
    <t>Vũ Hoàng Anh</t>
  </si>
  <si>
    <t>Thái Hưng 
Thái Thuy</t>
  </si>
  <si>
    <t>04/HSST
16/01/2018</t>
  </si>
  <si>
    <t>96/QĐ-CTHA
08/03/2018</t>
  </si>
  <si>
    <t>15/03/2018</t>
  </si>
  <si>
    <t>Tô Khooát</t>
  </si>
  <si>
    <t>Việt Hùng 
Vũ Thư</t>
  </si>
  <si>
    <t>281/HSST
20/10/2017</t>
  </si>
  <si>
    <t>19/QĐTHA
07/11/2017</t>
  </si>
  <si>
    <t>18/03/2019</t>
  </si>
  <si>
    <t>144 Quang Trung
TP TB</t>
  </si>
  <si>
    <r>
      <t>1</t>
    </r>
    <r>
      <rPr>
        <sz val="8"/>
        <rFont val="Times New Roman"/>
        <family val="1"/>
      </rPr>
      <t>12/KDTMPT</t>
    </r>
    <r>
      <rPr>
        <sz val="10"/>
        <rFont val="Times New Roman"/>
        <family val="1"/>
      </rPr>
      <t xml:space="preserve">
26/6/2012</t>
    </r>
  </si>
  <si>
    <t>05/QĐTHA
10/10/2012</t>
  </si>
  <si>
    <t>15/03/2020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</si>
  <si>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</si>
  <si>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</si>
  <si>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</si>
  <si>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</si>
  <si>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</si>
  <si>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</si>
  <si>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</si>
  <si>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</si>
  <si>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</si>
  <si>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</si>
  <si>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</si>
  <si>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</si>
  <si>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</si>
  <si>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</si>
  <si>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</si>
  <si>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</si>
  <si>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</si>
  <si>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</si>
  <si>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</si>
  <si>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</si>
  <si>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</si>
  <si>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</si>
  <si>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</si>
  <si>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</si>
  <si>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</si>
  <si>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</si>
  <si>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</si>
  <si>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</si>
  <si>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</si>
  <si>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</si>
  <si>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</si>
  <si>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</si>
  <si>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</si>
  <si>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</si>
  <si>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</si>
  <si>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</si>
  <si>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</si>
  <si>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</si>
  <si>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</si>
  <si>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</si>
  <si>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</si>
  <si>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</si>
  <si>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</si>
  <si>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</si>
  <si>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</si>
  <si>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</si>
  <si>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</si>
  <si>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</si>
  <si>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</si>
  <si>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</si>
  <si>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</si>
  <si>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</si>
  <si>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</si>
  <si>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</si>
  <si>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</si>
  <si>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</si>
  <si>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</si>
  <si>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</si>
  <si>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</si>
  <si>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</si>
  <si>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</si>
  <si>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</si>
  <si>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</si>
  <si>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</si>
  <si>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</si>
  <si>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</si>
  <si>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</si>
  <si>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</si>
  <si>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</si>
  <si>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</si>
  <si>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</si>
  <si>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</si>
  <si>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</si>
  <si>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</si>
  <si>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</si>
  <si>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</si>
  <si>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</si>
  <si>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</si>
  <si>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</si>
  <si>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</si>
  <si>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</si>
  <si>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</si>
  <si>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</si>
  <si>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</si>
  <si>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</si>
  <si>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</si>
  <si>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</si>
  <si>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</si>
  <si>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</si>
  <si>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</si>
  <si>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</si>
  <si>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</si>
  <si>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</si>
  <si>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</si>
  <si>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</si>
  <si>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</si>
  <si>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</si>
  <si>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</si>
  <si>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</si>
  <si>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</si>
  <si>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</si>
  <si>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</si>
  <si>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</si>
  <si>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</si>
  <si>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</si>
  <si>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</si>
  <si>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</si>
  <si>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</si>
  <si>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</si>
  <si>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</si>
  <si>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</si>
  <si>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</si>
  <si>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</si>
  <si>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</si>
  <si>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</si>
  <si>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</si>
  <si>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</si>
  <si>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</si>
  <si>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</si>
  <si>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</si>
  <si>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</si>
  <si>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</si>
  <si>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</si>
  <si>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</si>
  <si>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</si>
  <si>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</si>
  <si>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</si>
  <si>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</si>
  <si>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</si>
  <si>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</si>
  <si>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Nguyễn Tuấn Anh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</si>
  <si>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</si>
  <si>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</si>
  <si>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</si>
  <si>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</si>
  <si>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</si>
  <si>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</si>
  <si>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</si>
  <si>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</si>
  <si>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</si>
  <si>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</si>
  <si>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</si>
  <si>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</si>
  <si>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</si>
  <si>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</si>
  <si>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20.9.2016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</si>
  <si>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</si>
  <si>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</si>
  <si>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</si>
  <si>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</si>
  <si>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</si>
  <si>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</si>
  <si>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</si>
  <si>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</si>
  <si>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</si>
  <si>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</si>
  <si>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</si>
  <si>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</si>
  <si>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</si>
  <si>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</si>
  <si>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</si>
  <si>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</si>
  <si>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</si>
  <si>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</si>
  <si>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</si>
  <si>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</si>
  <si>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</si>
  <si>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</si>
  <si>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</si>
  <si>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</si>
  <si>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</si>
  <si>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</si>
  <si>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</si>
  <si>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</si>
  <si>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</si>
  <si>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</si>
  <si>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</si>
  <si>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</si>
  <si>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</si>
  <si>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</si>
  <si>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</si>
  <si>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</si>
  <si>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</si>
  <si>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</si>
  <si>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</si>
  <si>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</si>
  <si>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</si>
  <si>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</si>
  <si>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</si>
  <si>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</si>
  <si>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</si>
  <si>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</si>
  <si>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</si>
  <si>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</si>
  <si>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</si>
  <si>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</si>
  <si>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</si>
  <si>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</si>
  <si>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</si>
  <si>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</si>
  <si>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</si>
  <si>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</si>
  <si>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</si>
  <si>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</si>
  <si>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</si>
  <si>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</si>
  <si>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</si>
  <si>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</si>
  <si>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</si>
  <si>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</si>
  <si>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</si>
  <si>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</si>
  <si>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</si>
  <si>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</si>
  <si>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</si>
  <si>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</si>
  <si>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</si>
  <si>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</si>
  <si>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</si>
  <si>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</si>
  <si>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</si>
  <si>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</si>
  <si>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</si>
  <si>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</si>
  <si>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</si>
  <si>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</si>
  <si>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</si>
  <si>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</si>
  <si>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</si>
  <si>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</si>
  <si>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</si>
  <si>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</si>
  <si>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</si>
  <si>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</si>
  <si>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</si>
  <si>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</si>
  <si>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</si>
  <si>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</si>
  <si>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</si>
  <si>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</si>
  <si>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</si>
  <si>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</si>
  <si>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</si>
  <si>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</si>
  <si>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</si>
  <si>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</si>
  <si>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</si>
  <si>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</si>
  <si>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</si>
  <si>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</si>
  <si>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</si>
  <si>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</si>
  <si>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</si>
  <si>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</si>
  <si>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</si>
  <si>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</si>
  <si>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</si>
  <si>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</si>
  <si>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</si>
  <si>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</si>
  <si>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</si>
  <si>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</si>
  <si>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</si>
  <si>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</si>
  <si>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</si>
  <si>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Phạt: 5.000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</si>
  <si>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</si>
  <si>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</si>
  <si>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</si>
  <si>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</si>
  <si>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</si>
  <si>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</si>
  <si>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</si>
  <si>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</si>
  <si>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</si>
  <si>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</si>
  <si>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</si>
  <si>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</si>
  <si>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</si>
  <si>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</si>
  <si>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</si>
  <si>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</si>
  <si>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</si>
  <si>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</si>
  <si>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</si>
  <si>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</si>
  <si>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</si>
  <si>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</si>
  <si>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</si>
  <si>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</si>
  <si>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</si>
  <si>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</si>
  <si>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</si>
  <si>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</si>
  <si>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</si>
  <si>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</si>
  <si>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</si>
  <si>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</si>
  <si>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</si>
  <si>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</si>
  <si>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</si>
  <si>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</si>
  <si>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</si>
  <si>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</si>
  <si>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</si>
  <si>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</si>
  <si>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</si>
  <si>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</si>
  <si>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</si>
  <si>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</si>
  <si>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</si>
  <si>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</si>
  <si>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</si>
  <si>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</si>
  <si>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</si>
  <si>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</si>
  <si>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</si>
  <si>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</si>
  <si>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</si>
  <si>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</si>
  <si>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</si>
  <si>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</si>
  <si>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</si>
  <si>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</si>
  <si>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</si>
  <si>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AP+Phạt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</si>
  <si>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</si>
  <si>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</si>
  <si>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</si>
  <si>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</si>
  <si>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</si>
  <si>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</si>
  <si>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</si>
  <si>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</si>
  <si>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</si>
  <si>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</si>
  <si>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</si>
  <si>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</si>
  <si>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</si>
  <si>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</si>
  <si>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</si>
  <si>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</si>
  <si>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</si>
  <si>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</si>
  <si>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</si>
  <si>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</si>
  <si>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</si>
  <si>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</si>
  <si>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</si>
  <si>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</si>
  <si>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</si>
  <si>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</si>
  <si>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</si>
  <si>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</si>
  <si>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</si>
  <si>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</si>
  <si>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</si>
  <si>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</si>
  <si>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</si>
  <si>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</si>
  <si>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</si>
  <si>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</si>
  <si>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</si>
  <si>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</si>
  <si>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</si>
  <si>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</si>
  <si>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</si>
  <si>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</si>
  <si>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</si>
  <si>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</si>
  <si>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</si>
  <si>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</si>
  <si>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</si>
  <si>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</si>
  <si>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</si>
  <si>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</si>
  <si>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</si>
  <si>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</si>
  <si>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</si>
  <si>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</si>
  <si>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</si>
  <si>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</si>
  <si>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</si>
  <si>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</si>
  <si>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</si>
  <si>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</si>
  <si>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</si>
  <si>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</si>
  <si>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</si>
  <si>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</si>
  <si>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</si>
  <si>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</si>
  <si>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</si>
  <si>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</si>
  <si>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</si>
  <si>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</si>
  <si>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</si>
  <si>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</si>
  <si>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</si>
  <si>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</si>
  <si>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</si>
  <si>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</si>
  <si>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</si>
  <si>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</si>
  <si>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</si>
  <si>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</si>
  <si>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Nguyễn Văn Bình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</si>
  <si>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</si>
  <si>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</si>
  <si>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</si>
  <si>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</si>
  <si>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</si>
  <si>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</si>
  <si>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</si>
  <si>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</si>
  <si>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</si>
  <si>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</si>
  <si>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</si>
  <si>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</si>
  <si>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</si>
  <si>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</si>
  <si>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</si>
  <si>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</si>
  <si>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</si>
  <si>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</si>
  <si>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</si>
  <si>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</si>
  <si>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</si>
  <si>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</si>
  <si>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</si>
  <si>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</si>
  <si>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</si>
  <si>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</si>
  <si>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</si>
  <si>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</si>
  <si>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</si>
  <si>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</si>
  <si>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</si>
  <si>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</si>
  <si>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</si>
  <si>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</si>
  <si>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</si>
  <si>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</si>
  <si>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</si>
  <si>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</si>
  <si>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</si>
  <si>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</si>
  <si>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</si>
  <si>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</si>
  <si>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</si>
  <si>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</si>
  <si>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</si>
  <si>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</si>
  <si>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</si>
  <si>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</si>
  <si>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</si>
  <si>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</si>
  <si>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</si>
  <si>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</si>
  <si>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</si>
  <si>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</si>
  <si>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</si>
  <si>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</si>
  <si>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</si>
  <si>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</si>
  <si>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</si>
  <si>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</si>
  <si>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</si>
  <si>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</si>
  <si>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</si>
  <si>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</si>
  <si>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</si>
  <si>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</si>
  <si>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</si>
  <si>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</si>
  <si>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</si>
  <si>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</si>
  <si>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</si>
  <si>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</si>
  <si>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</si>
  <si>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</si>
  <si>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</si>
  <si>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</si>
  <si>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</si>
  <si>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</si>
  <si>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</si>
  <si>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</si>
  <si>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</si>
  <si>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</si>
  <si>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</si>
  <si>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</si>
  <si>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</si>
  <si>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</si>
  <si>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</si>
  <si>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</si>
  <si>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</si>
  <si>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</si>
  <si>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</si>
  <si>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</si>
  <si>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</si>
  <si>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</si>
  <si>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</si>
  <si>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</si>
  <si>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</si>
  <si>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</si>
  <si>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</si>
  <si>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</si>
  <si>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</si>
  <si>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</si>
  <si>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</si>
  <si>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</si>
  <si>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</si>
  <si>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</si>
  <si>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</si>
  <si>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</si>
  <si>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</si>
  <si>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</si>
  <si>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</si>
  <si>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</si>
  <si>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</si>
  <si>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</si>
  <si>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</si>
  <si>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</si>
  <si>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</si>
  <si>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</si>
  <si>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</si>
  <si>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</si>
  <si>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</si>
  <si>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</si>
  <si>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</si>
  <si>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</si>
  <si>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</si>
  <si>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</si>
  <si>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</si>
  <si>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</si>
  <si>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</si>
  <si>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</si>
  <si>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</si>
  <si>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</si>
  <si>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</si>
  <si>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</si>
  <si>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</si>
  <si>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</si>
  <si>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</si>
  <si>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</si>
  <si>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</si>
  <si>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</si>
  <si>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</si>
  <si>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</si>
  <si>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</si>
  <si>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</si>
  <si>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</si>
  <si>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</si>
  <si>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</si>
  <si>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</si>
  <si>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</si>
  <si>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</si>
  <si>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</si>
  <si>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</si>
  <si>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</si>
  <si>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</si>
  <si>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</si>
  <si>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</si>
  <si>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</si>
  <si>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</si>
  <si>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</si>
  <si>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</si>
  <si>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</si>
  <si>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</si>
  <si>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</si>
  <si>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</si>
  <si>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</si>
  <si>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</si>
  <si>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</si>
  <si>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</si>
  <si>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</si>
  <si>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</si>
  <si>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</si>
  <si>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</si>
  <si>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</si>
  <si>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</si>
  <si>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</si>
  <si>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</si>
  <si>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</si>
  <si>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</si>
  <si>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</si>
  <si>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Hoàng Thị Thao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</si>
  <si>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</si>
  <si>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</si>
  <si>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</si>
  <si>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</si>
  <si>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</si>
  <si>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</si>
  <si>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Đặng Đình Chung</t>
  </si>
  <si>
    <t>Điệp Nông, Hưng Hà</t>
  </si>
  <si>
    <t>74/HSST/2014 ngày 30/10/2014 TAND Hưng Hà</t>
  </si>
  <si>
    <t>58/24.12.2014</t>
  </si>
  <si>
    <t>02,5,2017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</si>
  <si>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</si>
  <si>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</si>
  <si>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</si>
  <si>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</si>
  <si>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</si>
  <si>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Ap</t>
  </si>
  <si>
    <t>02,6,2017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</si>
  <si>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</si>
  <si>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</si>
  <si>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</si>
  <si>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</si>
  <si>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</si>
  <si>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</si>
  <si>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</si>
  <si>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</si>
  <si>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</si>
  <si>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</si>
  <si>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</si>
  <si>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</si>
  <si>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</si>
  <si>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</si>
  <si>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</si>
  <si>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</si>
  <si>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</si>
  <si>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</si>
  <si>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</si>
  <si>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</si>
  <si>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</si>
  <si>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</si>
  <si>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</si>
  <si>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</si>
  <si>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</si>
  <si>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</si>
  <si>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</si>
  <si>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</si>
  <si>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</si>
  <si>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</si>
  <si>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</si>
  <si>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</si>
  <si>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</si>
  <si>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</si>
  <si>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</si>
  <si>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</si>
  <si>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</si>
  <si>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</si>
  <si>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</si>
  <si>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</si>
  <si>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</si>
  <si>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</si>
  <si>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</si>
  <si>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</si>
  <si>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</si>
  <si>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</si>
  <si>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</si>
  <si>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</si>
  <si>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</si>
  <si>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</si>
  <si>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</si>
  <si>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</si>
  <si>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</si>
  <si>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</si>
  <si>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</si>
  <si>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</si>
  <si>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</si>
  <si>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</si>
  <si>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</si>
  <si>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</si>
  <si>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</si>
  <si>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</si>
  <si>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</si>
  <si>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</si>
  <si>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</si>
  <si>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</si>
  <si>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</si>
  <si>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</si>
  <si>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</si>
  <si>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</si>
  <si>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</si>
  <si>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</si>
  <si>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</si>
  <si>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</si>
  <si>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</si>
  <si>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</si>
  <si>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</si>
  <si>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</si>
  <si>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</si>
  <si>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</si>
  <si>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</si>
  <si>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</si>
  <si>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</si>
  <si>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</si>
  <si>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</si>
  <si>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</si>
  <si>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</si>
  <si>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</si>
  <si>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</si>
  <si>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</si>
  <si>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</si>
  <si>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</si>
  <si>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</si>
  <si>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</si>
  <si>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</si>
  <si>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</si>
  <si>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</si>
  <si>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</si>
  <si>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</si>
  <si>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</si>
  <si>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</si>
  <si>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</si>
  <si>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</si>
  <si>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</si>
  <si>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</si>
  <si>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</si>
  <si>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</si>
  <si>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</si>
  <si>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</si>
  <si>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</si>
  <si>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</si>
  <si>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</si>
  <si>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</si>
  <si>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</si>
  <si>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</si>
  <si>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</si>
  <si>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</si>
  <si>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</si>
  <si>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</si>
  <si>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</si>
  <si>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</si>
  <si>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</si>
  <si>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</si>
  <si>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</si>
  <si>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</si>
  <si>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</si>
  <si>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</si>
  <si>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</si>
  <si>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</si>
  <si>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</si>
  <si>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</si>
  <si>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</si>
  <si>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</si>
  <si>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</si>
  <si>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</si>
  <si>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</si>
  <si>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</si>
  <si>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</si>
  <si>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</si>
  <si>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</si>
  <si>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</si>
  <si>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</si>
  <si>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</si>
  <si>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</si>
  <si>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</si>
  <si>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</si>
  <si>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</si>
  <si>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</si>
  <si>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</si>
  <si>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</si>
  <si>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</si>
  <si>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</si>
  <si>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</si>
  <si>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</si>
  <si>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</si>
  <si>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</si>
  <si>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</si>
  <si>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</si>
  <si>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</si>
  <si>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</si>
  <si>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</si>
  <si>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</si>
  <si>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</si>
  <si>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</si>
  <si>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</si>
  <si>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</si>
  <si>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</si>
  <si>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</si>
  <si>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</si>
  <si>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</si>
  <si>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</si>
  <si>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</si>
  <si>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</si>
  <si>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</si>
  <si>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</si>
  <si>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</si>
  <si>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27/7/2017</t>
  </si>
  <si>
    <t>HOÀNG ĐÌNH HÙNG</t>
  </si>
  <si>
    <t>39/HSST/ngay 31/5/2017-TA Quỳnh Phụ-TB</t>
  </si>
  <si>
    <t>178-18/8/2017</t>
  </si>
  <si>
    <t>Án phi+SC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</si>
  <si>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</si>
  <si>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</si>
  <si>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</si>
  <si>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</si>
  <si>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</si>
  <si>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</si>
  <si>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</si>
  <si>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</si>
  <si>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</si>
  <si>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</si>
  <si>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</si>
  <si>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</si>
  <si>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</si>
  <si>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</si>
  <si>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</si>
  <si>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</si>
  <si>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</si>
  <si>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</si>
  <si>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</si>
  <si>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</si>
  <si>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</si>
  <si>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</si>
  <si>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</si>
  <si>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</si>
  <si>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</si>
  <si>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</si>
  <si>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</si>
  <si>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</si>
  <si>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</si>
  <si>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</si>
  <si>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</si>
  <si>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</si>
  <si>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</si>
  <si>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</si>
  <si>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</si>
  <si>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</si>
  <si>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</si>
  <si>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</si>
  <si>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</si>
  <si>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</si>
  <si>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</si>
  <si>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</si>
  <si>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</si>
  <si>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</si>
  <si>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</si>
  <si>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</si>
  <si>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</si>
  <si>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</si>
  <si>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</si>
  <si>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</si>
  <si>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</si>
  <si>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</si>
  <si>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</si>
  <si>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</si>
  <si>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</si>
  <si>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</si>
  <si>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</si>
  <si>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</si>
  <si>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</si>
  <si>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</si>
  <si>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</si>
  <si>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</si>
  <si>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</si>
  <si>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</si>
  <si>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</si>
  <si>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</si>
  <si>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</si>
  <si>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</si>
  <si>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</si>
  <si>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</si>
  <si>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</si>
  <si>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</si>
  <si>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</si>
  <si>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</si>
  <si>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</si>
  <si>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</si>
  <si>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</si>
  <si>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</si>
  <si>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</si>
  <si>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</si>
  <si>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</si>
  <si>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</si>
  <si>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</si>
  <si>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</si>
  <si>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</si>
  <si>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</si>
  <si>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</si>
  <si>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</si>
  <si>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</si>
  <si>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</si>
  <si>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</si>
  <si>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</si>
  <si>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</si>
  <si>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</si>
  <si>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</si>
  <si>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</si>
  <si>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</si>
  <si>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</si>
  <si>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</si>
  <si>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</si>
  <si>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</si>
  <si>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</si>
  <si>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</si>
  <si>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</si>
  <si>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</si>
  <si>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</si>
  <si>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</si>
  <si>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</si>
  <si>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</si>
  <si>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</si>
  <si>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</si>
  <si>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</si>
  <si>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</si>
  <si>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</si>
  <si>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</si>
  <si>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</si>
  <si>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</si>
  <si>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</si>
  <si>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</si>
  <si>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</si>
  <si>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</si>
  <si>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</si>
  <si>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</si>
  <si>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</si>
  <si>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</si>
  <si>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</si>
  <si>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</si>
  <si>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</si>
  <si>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</si>
  <si>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</si>
  <si>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</si>
  <si>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</si>
  <si>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</si>
  <si>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</si>
  <si>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</si>
  <si>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</si>
  <si>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</si>
  <si>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</si>
  <si>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</si>
  <si>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</si>
  <si>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</si>
  <si>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</si>
  <si>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</si>
  <si>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</si>
  <si>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</si>
  <si>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</si>
  <si>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</si>
  <si>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</si>
  <si>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</si>
  <si>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</si>
  <si>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</si>
  <si>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</si>
  <si>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</si>
  <si>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</si>
  <si>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</si>
  <si>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</si>
  <si>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</si>
  <si>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</si>
  <si>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</si>
  <si>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</si>
  <si>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</si>
  <si>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</si>
  <si>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</si>
  <si>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</si>
  <si>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</si>
  <si>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</si>
  <si>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</si>
  <si>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</si>
  <si>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</si>
  <si>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</si>
  <si>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</si>
  <si>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</si>
  <si>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</si>
  <si>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</si>
  <si>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</si>
  <si>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NGUYỄN NGỌC QuỲNH</t>
  </si>
  <si>
    <t>AN NINH</t>
  </si>
  <si>
    <t>20-23.6.1998</t>
  </si>
  <si>
    <t>113-15.7.1998</t>
  </si>
  <si>
    <t>Ap + P</t>
  </si>
  <si>
    <t>NGUYỄN VĂN ĐÔNG</t>
  </si>
  <si>
    <t>24-26.4.16</t>
  </si>
  <si>
    <t>388-3.6.16</t>
  </si>
  <si>
    <t>APHS</t>
  </si>
  <si>
    <t>NGUYỄN VĂN TuẤN</t>
  </si>
  <si>
    <t>24.4.16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</si>
  <si>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</si>
  <si>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</si>
  <si>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</si>
  <si>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</si>
  <si>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</si>
  <si>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</si>
  <si>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</si>
  <si>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</si>
  <si>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</si>
  <si>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</si>
  <si>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AP + P</t>
  </si>
  <si>
    <t>NGUYỄN HỮU LẬP</t>
  </si>
  <si>
    <t>35-29.5.15</t>
  </si>
  <si>
    <t>65-29.6.15</t>
  </si>
  <si>
    <t>BTHS</t>
  </si>
  <si>
    <t>Nguyễn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</si>
  <si>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</si>
  <si>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</si>
  <si>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</si>
  <si>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</si>
  <si>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</si>
  <si>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</si>
  <si>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</si>
  <si>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</si>
  <si>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</si>
  <si>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</si>
  <si>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</si>
  <si>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</si>
  <si>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Hướng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</si>
  <si>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</si>
  <si>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</si>
  <si>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</si>
  <si>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</si>
  <si>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</si>
  <si>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</si>
  <si>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</si>
  <si>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</si>
  <si>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APDS</t>
  </si>
  <si>
    <t>PHẠM VĂN HÙNG</t>
  </si>
  <si>
    <t>77-25.8.14</t>
  </si>
  <si>
    <t>50-27.10.14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</si>
  <si>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</si>
  <si>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</si>
  <si>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</si>
  <si>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</si>
  <si>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</si>
  <si>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</si>
  <si>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</si>
  <si>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</si>
  <si>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</si>
  <si>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</si>
  <si>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</si>
  <si>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</si>
  <si>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</si>
  <si>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</si>
  <si>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</si>
  <si>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</si>
  <si>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</si>
  <si>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</si>
  <si>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</si>
  <si>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</si>
  <si>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AN Ninh</t>
  </si>
  <si>
    <t>7-25.2.2009</t>
  </si>
  <si>
    <t>50-27.10.21</t>
  </si>
  <si>
    <t>PHẠM HỮU HUÂN</t>
  </si>
  <si>
    <t>An Lễ</t>
  </si>
  <si>
    <t>6-24.9.2004</t>
  </si>
  <si>
    <t>21-25.10.2004</t>
  </si>
  <si>
    <t>ĐÀM QUANG THIỆN</t>
  </si>
  <si>
    <t>AN THÁI</t>
  </si>
  <si>
    <t>24-1.4.13</t>
  </si>
  <si>
    <t>25-12.6.13</t>
  </si>
  <si>
    <t>ĐÀM VĂN ĐOÀN</t>
  </si>
  <si>
    <t>34-17.12.13</t>
  </si>
  <si>
    <t>225-25.2.14</t>
  </si>
  <si>
    <t>LƯƠNG QUANG HÀNH</t>
  </si>
  <si>
    <t>151-18.11.2003</t>
  </si>
  <si>
    <t>30-11.10.211</t>
  </si>
  <si>
    <t>AP+ p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</si>
  <si>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</si>
  <si>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</si>
  <si>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</si>
  <si>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</si>
  <si>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</si>
  <si>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</si>
  <si>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</si>
  <si>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</si>
  <si>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</si>
  <si>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</si>
  <si>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</si>
  <si>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</si>
  <si>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</si>
  <si>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 xml:space="preserve">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</si>
  <si>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</si>
  <si>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</si>
  <si>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</si>
  <si>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</si>
  <si>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</si>
  <si>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</si>
  <si>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</si>
  <si>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AN Lễ</t>
  </si>
  <si>
    <t>43-27.9.12</t>
  </si>
  <si>
    <t>133-28.1.13</t>
  </si>
  <si>
    <t>PHẠM Tiến KiỂU</t>
  </si>
  <si>
    <t>35-31.5.11</t>
  </si>
  <si>
    <t>46-11.10.11</t>
  </si>
  <si>
    <t>NGUYỄN VĂN TÀI</t>
  </si>
  <si>
    <t>AN TRÀNG</t>
  </si>
  <si>
    <t>18-18.3.14</t>
  </si>
  <si>
    <t>285-17.4.14</t>
  </si>
  <si>
    <t>PHẠM ĐĂNG QUANG</t>
  </si>
  <si>
    <t>282-17.4.14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</si>
  <si>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</si>
  <si>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</si>
  <si>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</si>
  <si>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</si>
  <si>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</si>
  <si>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</si>
  <si>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</si>
  <si>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</si>
  <si>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</si>
  <si>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</si>
  <si>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</si>
  <si>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</si>
  <si>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</si>
  <si>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</si>
  <si>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</si>
  <si>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</si>
  <si>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</si>
  <si>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</si>
  <si>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</si>
  <si>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</si>
  <si>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</si>
  <si>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</si>
  <si>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</si>
  <si>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</si>
  <si>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</si>
  <si>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</si>
  <si>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</si>
  <si>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</si>
  <si>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</si>
  <si>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</si>
  <si>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</si>
  <si>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</si>
  <si>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</si>
  <si>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Hướng</t>
  </si>
  <si>
    <t>75-21-7-15</t>
  </si>
  <si>
    <t>25-18.12.15</t>
  </si>
  <si>
    <t>ĐINH VĂN DŨNG</t>
  </si>
  <si>
    <t>9-11.3.14</t>
  </si>
  <si>
    <t>288-17.4.14</t>
  </si>
  <si>
    <t>NG VĂN QUÂN</t>
  </si>
  <si>
    <t>370-12.11.15</t>
  </si>
  <si>
    <t>278-07.4.2017</t>
  </si>
  <si>
    <t>Vũ Xuân Hóa</t>
  </si>
  <si>
    <t>89/13/12/2016</t>
  </si>
  <si>
    <t>198/26/01/2017</t>
  </si>
  <si>
    <t>14/03/8/2017</t>
  </si>
  <si>
    <t>Phạm Ngọc Minh</t>
  </si>
  <si>
    <t>An Mỹ</t>
  </si>
  <si>
    <t>170/31/10/2013</t>
  </si>
  <si>
    <t>93/21/10/2016</t>
  </si>
  <si>
    <t>15/04/8/2017</t>
  </si>
  <si>
    <t>Nguyễn Mạnh Hùng</t>
  </si>
  <si>
    <t>An Ninh</t>
  </si>
  <si>
    <t>79/30/9/2016</t>
  </si>
  <si>
    <t>16/04/8/2017</t>
  </si>
  <si>
    <t>Trần Thị Khuyên</t>
  </si>
  <si>
    <t>17/14/11/2016</t>
  </si>
  <si>
    <t>41/25/5/2017</t>
  </si>
  <si>
    <t>CDNC</t>
  </si>
  <si>
    <t>17/04/8/2017</t>
  </si>
  <si>
    <t>Nguyễn Quang Vinh</t>
  </si>
  <si>
    <t>05/14/10/2015</t>
  </si>
  <si>
    <t>55/29/8/2016</t>
  </si>
  <si>
    <t>18/04/8/2017</t>
  </si>
  <si>
    <t>Nguyễn Văn Quý</t>
  </si>
  <si>
    <t>An Ấp</t>
  </si>
  <si>
    <t>438/04/8/2016</t>
  </si>
  <si>
    <t>488/04/8/2016</t>
  </si>
  <si>
    <t>19/08/8/2017</t>
  </si>
  <si>
    <t>DĐặng Văn Tuyền</t>
  </si>
  <si>
    <t>55/30/10/2014</t>
  </si>
  <si>
    <t>34/02/10/2015</t>
  </si>
  <si>
    <t>20/08/8/2017</t>
  </si>
  <si>
    <t>Đinh Văn Phúc</t>
  </si>
  <si>
    <t>An Dục</t>
  </si>
  <si>
    <t>10/28/4/2016</t>
  </si>
  <si>
    <t>46/30/6/2017</t>
  </si>
  <si>
    <t>21/08/8/2017</t>
  </si>
  <si>
    <t>PHạm văn Nam</t>
  </si>
  <si>
    <t>37/18/07/2017</t>
  </si>
  <si>
    <t>06/23/10/2017</t>
  </si>
  <si>
    <t>04/15/11/2017</t>
  </si>
  <si>
    <t>Nguyễn Thị Thảo</t>
  </si>
  <si>
    <t>50/30/9/2016</t>
  </si>
  <si>
    <t>03/12/10/2017</t>
  </si>
  <si>
    <t>01/15/11/2017</t>
  </si>
  <si>
    <t>66/25/8/2017</t>
  </si>
  <si>
    <t>44/13/10/2017</t>
  </si>
  <si>
    <t>02/15/11/2017</t>
  </si>
  <si>
    <t>Nguyễn Văn Bắc</t>
  </si>
  <si>
    <t>46/13/10/2017</t>
  </si>
  <si>
    <t>03/15/11/2017</t>
  </si>
  <si>
    <t>Đào Đình Trung</t>
  </si>
  <si>
    <t>30/11/5/2017</t>
  </si>
  <si>
    <t>420/17/7/2017</t>
  </si>
  <si>
    <t>06/06/12/2017</t>
  </si>
  <si>
    <t>Nguyễn Văn Huệ</t>
  </si>
  <si>
    <t>38/29/5/2017</t>
  </si>
  <si>
    <t>430/17/7/2017</t>
  </si>
  <si>
    <t>05/06/12/2017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</si>
  <si>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</si>
  <si>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</si>
  <si>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</si>
  <si>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</si>
  <si>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</si>
  <si>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</si>
  <si>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</si>
  <si>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</si>
  <si>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</si>
  <si>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</si>
  <si>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</si>
  <si>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</si>
  <si>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</si>
  <si>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</si>
  <si>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</si>
  <si>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</si>
  <si>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</si>
  <si>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</si>
  <si>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</si>
  <si>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</si>
  <si>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</si>
  <si>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</si>
  <si>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</si>
  <si>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</si>
  <si>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</si>
  <si>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</si>
  <si>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</si>
  <si>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</si>
  <si>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</si>
  <si>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phạt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</si>
  <si>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</si>
  <si>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</si>
  <si>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</si>
  <si>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</si>
  <si>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</si>
  <si>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</si>
  <si>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</si>
  <si>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</si>
  <si>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</si>
  <si>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</si>
  <si>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</si>
  <si>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</si>
  <si>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</si>
  <si>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</si>
  <si>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</si>
  <si>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</si>
  <si>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</si>
  <si>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</si>
  <si>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</si>
  <si>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</si>
  <si>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</si>
  <si>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</si>
  <si>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</si>
  <si>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</si>
  <si>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</si>
  <si>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</si>
  <si>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</si>
  <si>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</si>
  <si>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</si>
  <si>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</si>
  <si>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</si>
  <si>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</si>
  <si>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</si>
  <si>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</si>
  <si>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</si>
  <si>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</si>
  <si>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</si>
  <si>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</si>
  <si>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</si>
  <si>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</si>
  <si>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</si>
  <si>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</si>
  <si>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</si>
  <si>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</si>
  <si>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</si>
  <si>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</si>
  <si>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</si>
  <si>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</si>
  <si>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</si>
  <si>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</si>
  <si>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</si>
  <si>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</si>
  <si>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</si>
  <si>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</si>
  <si>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</si>
  <si>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</si>
  <si>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</si>
  <si>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</si>
  <si>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</si>
  <si>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</si>
  <si>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</si>
  <si>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</si>
  <si>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</si>
  <si>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</si>
  <si>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</si>
  <si>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</si>
  <si>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</si>
  <si>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</si>
  <si>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</si>
  <si>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</si>
  <si>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</si>
  <si>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</si>
  <si>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</si>
  <si>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</si>
  <si>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</si>
  <si>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</si>
  <si>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</si>
  <si>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</si>
  <si>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</si>
  <si>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</si>
  <si>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</si>
  <si>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</si>
  <si>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</si>
  <si>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</si>
  <si>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</si>
  <si>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</si>
  <si>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</si>
  <si>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</si>
  <si>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</si>
  <si>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</si>
  <si>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</si>
  <si>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</si>
  <si>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</si>
  <si>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</si>
  <si>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</si>
  <si>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</si>
  <si>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</si>
  <si>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</si>
  <si>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</si>
  <si>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</si>
  <si>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</si>
  <si>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</si>
  <si>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</si>
  <si>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</si>
  <si>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</si>
  <si>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</si>
  <si>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</si>
  <si>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</si>
  <si>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</si>
  <si>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</si>
  <si>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</si>
  <si>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</si>
  <si>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</si>
  <si>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</si>
  <si>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</si>
  <si>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</si>
  <si>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</si>
  <si>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</si>
  <si>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</si>
  <si>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</si>
  <si>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</si>
  <si>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</si>
  <si>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</si>
  <si>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</si>
  <si>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</si>
  <si>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</si>
  <si>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</si>
  <si>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</si>
  <si>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</si>
  <si>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</si>
  <si>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</si>
  <si>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</si>
  <si>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</si>
  <si>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</si>
  <si>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</si>
  <si>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</si>
  <si>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</si>
  <si>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</si>
  <si>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</si>
  <si>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</si>
  <si>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</si>
  <si>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</si>
  <si>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</si>
  <si>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</si>
  <si>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</si>
  <si>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</si>
  <si>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</si>
  <si>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</si>
  <si>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</si>
  <si>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</si>
  <si>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</si>
  <si>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</si>
  <si>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</si>
  <si>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</si>
  <si>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</si>
  <si>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</si>
  <si>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</si>
  <si>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</si>
  <si>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</si>
  <si>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</si>
  <si>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</si>
  <si>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</si>
  <si>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</si>
  <si>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</si>
  <si>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</si>
  <si>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</si>
  <si>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</si>
  <si>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</si>
  <si>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</si>
  <si>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</si>
  <si>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</si>
  <si>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</si>
  <si>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</si>
  <si>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</si>
  <si>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</si>
  <si>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</si>
  <si>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</si>
  <si>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</si>
  <si>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</si>
  <si>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</si>
  <si>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</si>
  <si>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</si>
  <si>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</si>
  <si>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</si>
  <si>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</si>
  <si>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</si>
  <si>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</si>
  <si>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</si>
  <si>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</si>
  <si>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</si>
  <si>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</si>
  <si>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</si>
  <si>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</si>
  <si>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</si>
  <si>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</si>
  <si>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</si>
  <si>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</si>
  <si>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</si>
  <si>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</si>
  <si>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</si>
  <si>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</si>
  <si>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</si>
  <si>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</si>
  <si>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</si>
  <si>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</si>
  <si>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</si>
  <si>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</si>
  <si>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</si>
  <si>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</si>
  <si>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</si>
  <si>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</si>
  <si>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</si>
  <si>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</si>
  <si>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</si>
  <si>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</si>
  <si>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</si>
  <si>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</si>
  <si>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</si>
  <si>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</si>
  <si>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</si>
  <si>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</si>
  <si>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</si>
  <si>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</si>
  <si>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</si>
  <si>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</si>
  <si>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</si>
  <si>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</si>
  <si>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</si>
  <si>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</si>
  <si>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</si>
  <si>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</si>
  <si>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</si>
  <si>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</si>
  <si>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</si>
  <si>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</si>
  <si>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</si>
  <si>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</si>
  <si>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</si>
  <si>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</si>
  <si>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</si>
  <si>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</si>
  <si>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</si>
  <si>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</si>
  <si>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</si>
  <si>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</si>
  <si>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</si>
  <si>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</si>
  <si>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</si>
  <si>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</si>
  <si>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</si>
  <si>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</si>
  <si>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</si>
  <si>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</si>
  <si>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</si>
  <si>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</si>
  <si>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</si>
  <si>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</si>
  <si>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</si>
  <si>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</si>
  <si>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</si>
  <si>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</si>
  <si>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</si>
  <si>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</si>
  <si>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</si>
  <si>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</si>
  <si>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</si>
  <si>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</si>
  <si>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</si>
  <si>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</si>
  <si>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</si>
  <si>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</si>
  <si>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</si>
  <si>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</si>
  <si>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</si>
  <si>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</si>
  <si>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</si>
  <si>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</si>
  <si>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</si>
  <si>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</si>
  <si>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</si>
  <si>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</si>
  <si>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</si>
  <si>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</si>
  <si>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</si>
  <si>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</si>
  <si>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</si>
  <si>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</si>
  <si>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</si>
  <si>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</si>
  <si>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</si>
  <si>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</si>
  <si>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Hoàng Văn Mạnh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</si>
  <si>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</si>
  <si>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</si>
  <si>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</si>
  <si>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</si>
  <si>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</si>
  <si>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</si>
  <si>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</si>
  <si>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</si>
  <si>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</si>
  <si>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</si>
  <si>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</si>
  <si>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</si>
  <si>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</si>
  <si>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</si>
  <si>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</si>
  <si>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</si>
  <si>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</si>
  <si>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</si>
  <si>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</si>
  <si>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</si>
  <si>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</si>
  <si>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</si>
  <si>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19.9.2016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</si>
  <si>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</si>
  <si>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</si>
  <si>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</si>
  <si>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</si>
  <si>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</si>
  <si>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</si>
  <si>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</si>
  <si>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</si>
  <si>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</si>
  <si>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</si>
  <si>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</si>
  <si>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</si>
  <si>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</si>
  <si>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</si>
  <si>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</si>
  <si>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</si>
  <si>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</si>
  <si>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</si>
  <si>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</si>
  <si>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</si>
  <si>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</si>
  <si>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</si>
  <si>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</si>
  <si>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</si>
  <si>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</si>
  <si>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</si>
  <si>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</si>
  <si>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</si>
  <si>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</si>
  <si>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</si>
  <si>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</si>
  <si>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</si>
  <si>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</si>
  <si>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</si>
  <si>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</si>
  <si>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</si>
  <si>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</si>
  <si>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</si>
  <si>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</si>
  <si>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</si>
  <si>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</si>
  <si>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</si>
  <si>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</si>
  <si>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</si>
  <si>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</si>
  <si>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</si>
  <si>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</si>
  <si>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</si>
  <si>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</si>
  <si>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</si>
  <si>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</si>
  <si>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</si>
  <si>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</si>
  <si>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</si>
  <si>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</si>
  <si>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</si>
  <si>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</si>
  <si>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</si>
  <si>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</si>
  <si>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</si>
  <si>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</si>
  <si>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</si>
  <si>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</si>
  <si>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</si>
  <si>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</si>
  <si>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</si>
  <si>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</si>
  <si>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</si>
  <si>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Thọ</t>
  </si>
  <si>
    <t>38/HSST/29,9,2017 Tòa Q Phụ</t>
  </si>
  <si>
    <t>428/17,7,2017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</si>
  <si>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</si>
  <si>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</si>
  <si>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</si>
  <si>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</si>
  <si>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</si>
  <si>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</si>
  <si>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</si>
  <si>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</si>
  <si>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</si>
  <si>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</si>
  <si>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</si>
  <si>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</si>
  <si>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</si>
  <si>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</si>
  <si>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</si>
  <si>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</si>
  <si>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Mai Văn Giang</t>
  </si>
  <si>
    <t>A Vũ</t>
  </si>
  <si>
    <t>137/27,9,2011 Tòa H nội</t>
  </si>
  <si>
    <t>172/18,3,2013</t>
  </si>
  <si>
    <t>15/8/2017</t>
  </si>
  <si>
    <t>15/24,9,2015</t>
  </si>
  <si>
    <t>Đỗ Văn Dũng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</si>
  <si>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</si>
  <si>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</si>
  <si>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</si>
  <si>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</si>
  <si>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</si>
  <si>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</si>
  <si>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</si>
  <si>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</si>
  <si>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</si>
  <si>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 xml:space="preserve">31/HSPT/15,8,2007, tòa Tbinh </t>
  </si>
  <si>
    <t>03/4,10,2007</t>
  </si>
  <si>
    <t>22/24,9,2015</t>
  </si>
  <si>
    <t>Bùi Minh Tâm</t>
  </si>
  <si>
    <t>12/HSPT/13,3,2014 tòa tỉnh TB</t>
  </si>
  <si>
    <t>275/17,4,2017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</si>
  <si>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</si>
  <si>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</si>
  <si>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</si>
  <si>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</si>
  <si>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</si>
  <si>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</si>
  <si>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</si>
  <si>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</si>
  <si>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</si>
  <si>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</si>
  <si>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</si>
  <si>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Phạm Văn Hùng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</si>
  <si>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</si>
  <si>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</si>
  <si>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</si>
  <si>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</si>
  <si>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</si>
  <si>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</si>
  <si>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</si>
  <si>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</si>
  <si>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</si>
  <si>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</si>
  <si>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</si>
  <si>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</si>
  <si>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</si>
  <si>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</si>
  <si>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</si>
  <si>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</si>
  <si>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</si>
  <si>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</si>
  <si>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</si>
  <si>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</si>
  <si>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</si>
  <si>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</si>
  <si>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</si>
  <si>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</si>
  <si>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</si>
  <si>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</si>
  <si>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</si>
  <si>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</si>
  <si>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</si>
  <si>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</si>
  <si>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</si>
  <si>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</si>
  <si>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</si>
  <si>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</si>
  <si>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</si>
  <si>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</si>
  <si>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</si>
  <si>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</si>
  <si>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</si>
  <si>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</si>
  <si>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</si>
  <si>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</si>
  <si>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</si>
  <si>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</si>
  <si>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</si>
  <si>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</si>
  <si>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</si>
  <si>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</si>
  <si>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</si>
  <si>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</si>
  <si>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</si>
  <si>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</si>
  <si>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</si>
  <si>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</si>
  <si>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</si>
  <si>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</si>
  <si>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</si>
  <si>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</si>
  <si>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</si>
  <si>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</si>
  <si>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</si>
  <si>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</si>
  <si>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</si>
  <si>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</si>
  <si>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</si>
  <si>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</si>
  <si>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</si>
  <si>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</si>
  <si>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</si>
  <si>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</si>
  <si>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</si>
  <si>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</si>
  <si>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</si>
  <si>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</si>
  <si>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</si>
  <si>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</si>
  <si>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</si>
  <si>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</si>
  <si>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</si>
  <si>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</si>
  <si>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</si>
  <si>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</si>
  <si>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</si>
  <si>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</si>
  <si>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</si>
  <si>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</si>
  <si>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</si>
  <si>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</si>
  <si>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</si>
  <si>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</si>
  <si>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</si>
  <si>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</si>
  <si>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</si>
  <si>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</si>
  <si>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</si>
  <si>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</si>
  <si>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</si>
  <si>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</si>
  <si>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</si>
  <si>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</si>
  <si>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</si>
  <si>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</si>
  <si>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</si>
  <si>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</si>
  <si>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</si>
  <si>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</si>
  <si>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</si>
  <si>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</si>
  <si>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</si>
  <si>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</si>
  <si>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</si>
  <si>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</si>
  <si>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</si>
  <si>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</si>
  <si>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</si>
  <si>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</si>
  <si>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</si>
  <si>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</si>
  <si>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</si>
  <si>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</si>
  <si>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</si>
  <si>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</si>
  <si>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</si>
  <si>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</si>
  <si>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</si>
  <si>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</si>
  <si>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</si>
  <si>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</si>
  <si>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</si>
  <si>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</si>
  <si>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</si>
  <si>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</si>
  <si>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</si>
  <si>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</si>
  <si>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</si>
  <si>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</si>
  <si>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</si>
  <si>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</si>
  <si>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</si>
  <si>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</si>
  <si>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</si>
  <si>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</si>
  <si>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</si>
  <si>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</si>
  <si>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</si>
  <si>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</si>
  <si>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</si>
  <si>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</si>
  <si>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</si>
  <si>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</si>
  <si>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</si>
  <si>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</si>
  <si>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</si>
  <si>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</si>
  <si>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</si>
  <si>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</si>
  <si>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</si>
  <si>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</si>
  <si>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</si>
  <si>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</si>
  <si>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</si>
  <si>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</si>
  <si>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</si>
  <si>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</si>
  <si>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</si>
  <si>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</si>
  <si>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</si>
  <si>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</si>
  <si>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</si>
  <si>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</si>
  <si>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</si>
  <si>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</si>
  <si>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</si>
  <si>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</si>
  <si>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</si>
  <si>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</si>
  <si>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</si>
  <si>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</si>
  <si>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</si>
  <si>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</si>
  <si>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</si>
  <si>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</si>
  <si>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</si>
  <si>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</si>
  <si>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</si>
  <si>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</si>
  <si>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</si>
  <si>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</si>
  <si>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</si>
  <si>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</si>
  <si>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</si>
  <si>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</si>
  <si>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</si>
  <si>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</si>
  <si>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</si>
  <si>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</si>
  <si>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</si>
  <si>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</si>
  <si>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</si>
  <si>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</si>
  <si>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</si>
  <si>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</si>
  <si>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</si>
  <si>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</si>
  <si>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</si>
  <si>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</si>
  <si>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</si>
  <si>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</si>
  <si>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</si>
  <si>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</si>
  <si>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</si>
  <si>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</si>
  <si>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</si>
  <si>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</si>
  <si>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</si>
  <si>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</si>
  <si>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</si>
  <si>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</si>
  <si>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</si>
  <si>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</si>
  <si>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</si>
  <si>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</si>
  <si>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</si>
  <si>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</si>
  <si>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</si>
  <si>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</si>
  <si>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</si>
  <si>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</si>
  <si>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</si>
  <si>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</si>
  <si>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</si>
  <si>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</si>
  <si>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</si>
  <si>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</si>
  <si>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</si>
  <si>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</si>
  <si>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</si>
  <si>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</si>
  <si>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</si>
  <si>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</si>
  <si>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</si>
  <si>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</si>
  <si>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</si>
  <si>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</si>
  <si>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</si>
  <si>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</si>
  <si>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</si>
  <si>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</si>
  <si>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</si>
  <si>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</si>
  <si>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</si>
  <si>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</si>
  <si>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</si>
  <si>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</si>
  <si>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</si>
  <si>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</si>
  <si>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</si>
  <si>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</si>
  <si>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</si>
  <si>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</si>
  <si>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</si>
  <si>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</si>
  <si>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</si>
  <si>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</si>
  <si>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</si>
  <si>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</si>
  <si>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</si>
  <si>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</si>
  <si>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</si>
  <si>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</si>
  <si>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</si>
  <si>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</si>
  <si>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</si>
  <si>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</si>
  <si>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</si>
  <si>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</si>
  <si>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</si>
  <si>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</si>
  <si>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</si>
  <si>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</si>
  <si>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</si>
  <si>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</si>
  <si>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Vũ Văn Tư</t>
  </si>
  <si>
    <t>phường Bồ Xuyên</t>
  </si>
  <si>
    <t>145 - 6/9/2012</t>
  </si>
  <si>
    <t>52 - 7/12/2012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</si>
  <si>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</si>
  <si>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</si>
  <si>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</si>
  <si>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</si>
  <si>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</si>
  <si>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</si>
  <si>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</si>
  <si>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</si>
  <si>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</si>
  <si>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</si>
  <si>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</si>
  <si>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</si>
  <si>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</si>
  <si>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</si>
  <si>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</si>
  <si>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</si>
  <si>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</si>
  <si>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</si>
  <si>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</si>
  <si>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</si>
  <si>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</si>
  <si>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</si>
  <si>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</si>
  <si>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</si>
  <si>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</si>
  <si>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</si>
  <si>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</si>
  <si>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</si>
  <si>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</si>
  <si>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</si>
  <si>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</si>
  <si>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</si>
  <si>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</si>
  <si>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</si>
  <si>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</si>
  <si>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</si>
  <si>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</si>
  <si>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</si>
  <si>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</si>
  <si>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</si>
  <si>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</si>
  <si>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</si>
  <si>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</si>
  <si>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</si>
  <si>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</si>
  <si>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</si>
  <si>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</si>
  <si>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</si>
  <si>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</si>
  <si>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</si>
  <si>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</si>
  <si>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</si>
  <si>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</si>
  <si>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</si>
  <si>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</si>
  <si>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</si>
  <si>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</si>
  <si>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</si>
  <si>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</si>
  <si>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</si>
  <si>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</si>
  <si>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</si>
  <si>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</si>
  <si>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</si>
  <si>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</si>
  <si>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</si>
  <si>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</si>
  <si>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</si>
  <si>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</si>
  <si>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</si>
  <si>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</si>
  <si>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</si>
  <si>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</si>
  <si>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</si>
  <si>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</si>
  <si>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</si>
  <si>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</si>
  <si>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</si>
  <si>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</si>
  <si>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</si>
  <si>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</si>
  <si>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</si>
  <si>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</si>
  <si>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</si>
  <si>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</si>
  <si>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</si>
  <si>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</si>
  <si>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</si>
  <si>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</si>
  <si>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</si>
  <si>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</si>
  <si>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</si>
  <si>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</si>
  <si>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</si>
  <si>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</si>
  <si>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</si>
  <si>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</si>
  <si>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</si>
  <si>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</si>
  <si>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</si>
  <si>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</si>
  <si>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</si>
  <si>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</si>
  <si>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</si>
  <si>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</si>
  <si>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</si>
  <si>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</si>
  <si>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</si>
  <si>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</si>
  <si>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</si>
  <si>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</si>
  <si>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</si>
  <si>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</si>
  <si>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</si>
  <si>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</si>
  <si>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</si>
  <si>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</si>
  <si>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</si>
  <si>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</si>
  <si>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</si>
  <si>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</si>
  <si>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</si>
  <si>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</si>
  <si>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</si>
  <si>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</si>
  <si>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</si>
  <si>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</si>
  <si>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</si>
  <si>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</si>
  <si>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</si>
  <si>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</si>
  <si>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</si>
  <si>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</si>
  <si>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</si>
  <si>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</si>
  <si>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</si>
  <si>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</si>
  <si>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</si>
  <si>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</si>
  <si>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</si>
  <si>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</si>
  <si>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</si>
  <si>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</si>
  <si>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</si>
  <si>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</si>
  <si>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</si>
  <si>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</si>
  <si>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</si>
  <si>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</si>
  <si>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</si>
  <si>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</si>
  <si>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</si>
  <si>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</si>
  <si>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</si>
  <si>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</si>
  <si>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</si>
  <si>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</si>
  <si>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</si>
  <si>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</si>
  <si>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</si>
  <si>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</si>
  <si>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</si>
  <si>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</si>
  <si>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</si>
  <si>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</si>
  <si>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</si>
  <si>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</si>
  <si>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</si>
  <si>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</si>
  <si>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</si>
  <si>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</si>
  <si>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</si>
  <si>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</si>
  <si>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</si>
  <si>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</si>
  <si>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</si>
  <si>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</si>
  <si>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</si>
  <si>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</si>
  <si>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</si>
  <si>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</si>
  <si>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</si>
  <si>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</si>
  <si>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</si>
  <si>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</si>
  <si>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</si>
  <si>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</si>
  <si>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</si>
  <si>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</si>
  <si>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</si>
  <si>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</si>
  <si>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</si>
  <si>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</si>
  <si>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</si>
  <si>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</si>
  <si>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</si>
  <si>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</si>
  <si>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</si>
  <si>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</si>
  <si>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</si>
  <si>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</si>
  <si>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</si>
  <si>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</si>
  <si>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</si>
  <si>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</si>
  <si>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</si>
  <si>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</si>
  <si>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</si>
  <si>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</si>
  <si>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</si>
  <si>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</si>
  <si>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</si>
  <si>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</si>
  <si>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</si>
  <si>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</si>
  <si>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</si>
  <si>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</si>
  <si>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</si>
  <si>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</si>
  <si>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</si>
  <si>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</si>
  <si>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</si>
  <si>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</si>
  <si>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</si>
  <si>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</si>
  <si>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</si>
  <si>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</si>
  <si>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</si>
  <si>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</si>
  <si>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</si>
  <si>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</si>
  <si>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</si>
  <si>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</si>
  <si>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</si>
  <si>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</si>
  <si>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</si>
  <si>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</si>
  <si>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</si>
  <si>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</si>
  <si>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</si>
  <si>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</si>
  <si>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</si>
  <si>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</si>
  <si>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</si>
  <si>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</si>
  <si>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</si>
  <si>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</si>
  <si>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Nguyễn Thành Nam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</si>
  <si>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</si>
  <si>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</si>
  <si>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</si>
  <si>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</si>
  <si>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</si>
  <si>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</si>
  <si>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</si>
  <si>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</si>
  <si>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</si>
  <si>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</si>
  <si>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</si>
  <si>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</si>
  <si>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</si>
  <si>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</si>
  <si>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</si>
  <si>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</si>
  <si>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</si>
  <si>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</si>
  <si>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</si>
  <si>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</si>
  <si>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</si>
  <si>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</si>
  <si>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</si>
  <si>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</si>
  <si>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</si>
  <si>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</si>
  <si>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</si>
  <si>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</si>
  <si>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</si>
  <si>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</si>
  <si>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</si>
  <si>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</si>
  <si>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</si>
  <si>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</si>
  <si>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</si>
  <si>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</si>
  <si>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</si>
  <si>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</si>
  <si>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</si>
  <si>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</si>
  <si>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</si>
  <si>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</si>
  <si>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</si>
  <si>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25 - 18/8/2017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</si>
  <si>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</si>
  <si>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</si>
  <si>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</si>
  <si>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</si>
  <si>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</si>
  <si>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</si>
  <si>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</si>
  <si>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</si>
  <si>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</si>
  <si>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</si>
  <si>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</si>
  <si>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</si>
  <si>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</si>
  <si>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</si>
  <si>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</si>
  <si>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</si>
  <si>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</si>
  <si>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</si>
  <si>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</si>
  <si>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</si>
  <si>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</si>
  <si>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</si>
  <si>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</si>
  <si>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</si>
  <si>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</si>
  <si>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</si>
  <si>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</si>
  <si>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</si>
  <si>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</si>
  <si>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</si>
  <si>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</si>
  <si>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</si>
  <si>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</si>
  <si>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</si>
  <si>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</si>
  <si>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</si>
  <si>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</si>
  <si>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</si>
  <si>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</si>
  <si>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</si>
  <si>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</si>
  <si>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</si>
  <si>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</si>
  <si>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</si>
  <si>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</si>
  <si>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</si>
  <si>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</si>
  <si>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</si>
  <si>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</si>
  <si>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</si>
  <si>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</si>
  <si>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</si>
  <si>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</si>
  <si>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</si>
  <si>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</si>
  <si>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</si>
  <si>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</si>
  <si>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</si>
  <si>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</si>
  <si>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</si>
  <si>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</si>
  <si>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</si>
  <si>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</si>
  <si>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</si>
  <si>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</si>
  <si>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</si>
  <si>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</si>
  <si>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</si>
  <si>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</si>
  <si>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</si>
  <si>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</si>
  <si>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</si>
  <si>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</si>
  <si>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</si>
  <si>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</si>
  <si>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</si>
  <si>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</si>
  <si>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</si>
  <si>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</si>
  <si>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</si>
  <si>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</si>
  <si>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</si>
  <si>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</si>
  <si>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</si>
  <si>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</si>
  <si>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</si>
  <si>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</si>
  <si>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</si>
  <si>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</si>
  <si>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</si>
  <si>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</si>
  <si>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</si>
  <si>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</si>
  <si>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</si>
  <si>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</si>
  <si>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</si>
  <si>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</si>
  <si>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</si>
  <si>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</si>
  <si>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</si>
  <si>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</si>
  <si>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</si>
  <si>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</si>
  <si>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</si>
  <si>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</si>
  <si>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</si>
  <si>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</si>
  <si>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</si>
  <si>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</si>
  <si>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</si>
  <si>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</si>
  <si>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</si>
  <si>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</si>
  <si>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</si>
  <si>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</si>
  <si>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</si>
  <si>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</si>
  <si>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</si>
  <si>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</si>
  <si>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</si>
  <si>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</si>
  <si>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</si>
  <si>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</si>
  <si>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</si>
  <si>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</si>
  <si>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</si>
  <si>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</si>
  <si>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</si>
  <si>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</si>
  <si>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</si>
  <si>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</si>
  <si>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</si>
  <si>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</si>
  <si>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</si>
  <si>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</si>
  <si>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</si>
  <si>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</si>
  <si>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</si>
  <si>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</si>
  <si>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</si>
  <si>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</si>
  <si>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</si>
  <si>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</si>
  <si>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</si>
  <si>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</si>
  <si>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</si>
  <si>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</si>
  <si>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</si>
  <si>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</si>
  <si>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</si>
  <si>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</si>
  <si>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</si>
  <si>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</si>
  <si>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</si>
  <si>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</si>
  <si>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</si>
  <si>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</si>
  <si>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</si>
  <si>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</si>
  <si>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</si>
  <si>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</si>
  <si>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</si>
  <si>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</si>
  <si>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</si>
  <si>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</si>
  <si>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</si>
  <si>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</si>
  <si>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</si>
  <si>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</si>
  <si>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</si>
  <si>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</si>
  <si>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</si>
  <si>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</si>
  <si>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</si>
  <si>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</si>
  <si>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</si>
  <si>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</si>
  <si>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</si>
  <si>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</si>
  <si>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</si>
  <si>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</si>
  <si>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</si>
  <si>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</si>
  <si>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</si>
  <si>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</si>
  <si>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</si>
  <si>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</si>
  <si>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</si>
  <si>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</si>
  <si>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</si>
  <si>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</si>
  <si>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</si>
  <si>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</si>
  <si>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</si>
  <si>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</si>
  <si>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</si>
  <si>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</si>
  <si>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</si>
  <si>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</si>
  <si>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</si>
  <si>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</si>
  <si>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</si>
  <si>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</si>
  <si>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</si>
  <si>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</si>
  <si>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</si>
  <si>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</si>
  <si>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</si>
  <si>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</si>
  <si>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</si>
  <si>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</si>
  <si>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</si>
  <si>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</si>
  <si>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</si>
  <si>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</si>
  <si>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</si>
  <si>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</si>
  <si>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</si>
  <si>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</si>
  <si>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</si>
  <si>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</si>
  <si>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</si>
  <si>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</si>
  <si>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</si>
  <si>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</si>
  <si>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</si>
  <si>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</si>
  <si>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</si>
  <si>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</si>
  <si>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</si>
  <si>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</si>
  <si>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</si>
  <si>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</si>
  <si>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</si>
  <si>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</si>
  <si>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</si>
  <si>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</si>
  <si>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</si>
  <si>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</si>
  <si>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</si>
  <si>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</si>
  <si>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</si>
  <si>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</si>
  <si>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</si>
  <si>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</si>
  <si>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</si>
  <si>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</si>
  <si>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</si>
  <si>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</si>
  <si>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</si>
  <si>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</si>
  <si>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Trần Quốc Quang</t>
  </si>
  <si>
    <t>115-22/7/2014</t>
  </si>
  <si>
    <t>15-3/10/2014</t>
  </si>
  <si>
    <t>10-25/12/2015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</si>
  <si>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</si>
  <si>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</si>
  <si>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</si>
  <si>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</si>
  <si>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</si>
  <si>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</si>
  <si>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</si>
  <si>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</si>
  <si>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</si>
  <si>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</si>
  <si>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</si>
  <si>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</si>
  <si>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</si>
  <si>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</si>
  <si>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</si>
  <si>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</si>
  <si>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</si>
  <si>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</si>
  <si>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</si>
  <si>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</si>
  <si>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</si>
  <si>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</si>
  <si>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</si>
  <si>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</si>
  <si>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</si>
  <si>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</si>
  <si>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</si>
  <si>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</si>
  <si>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</si>
  <si>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</si>
  <si>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</si>
  <si>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</si>
  <si>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</si>
  <si>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</si>
  <si>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</si>
  <si>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</si>
  <si>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</si>
  <si>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</si>
  <si>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</si>
  <si>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</si>
  <si>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</si>
  <si>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</si>
  <si>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</si>
  <si>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</si>
  <si>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</si>
  <si>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</si>
  <si>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</si>
  <si>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</si>
  <si>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</si>
  <si>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</si>
  <si>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</si>
  <si>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</si>
  <si>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</si>
  <si>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</si>
  <si>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</si>
  <si>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</si>
  <si>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</si>
  <si>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</si>
  <si>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</si>
  <si>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</si>
  <si>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</si>
  <si>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</si>
  <si>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</si>
  <si>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</si>
  <si>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</si>
  <si>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</si>
  <si>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</si>
  <si>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</si>
  <si>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</si>
  <si>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</si>
  <si>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</si>
  <si>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</si>
  <si>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</si>
  <si>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</si>
  <si>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</si>
  <si>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</si>
  <si>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</si>
  <si>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</si>
  <si>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</si>
  <si>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</si>
  <si>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</si>
  <si>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</si>
  <si>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</si>
  <si>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</si>
  <si>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</si>
  <si>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</si>
  <si>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</si>
  <si>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</si>
  <si>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</si>
  <si>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</si>
  <si>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</si>
  <si>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</si>
  <si>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</si>
  <si>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</si>
  <si>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</si>
  <si>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</si>
  <si>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</si>
  <si>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</si>
  <si>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</si>
  <si>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</si>
  <si>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</si>
  <si>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</si>
  <si>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</si>
  <si>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</si>
  <si>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</si>
  <si>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</si>
  <si>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</si>
  <si>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</si>
  <si>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</si>
  <si>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</si>
  <si>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</si>
  <si>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</si>
  <si>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</si>
  <si>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</si>
  <si>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</si>
  <si>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</si>
  <si>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</si>
  <si>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</si>
  <si>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</si>
  <si>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</si>
  <si>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</si>
  <si>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</si>
  <si>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</si>
  <si>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</si>
  <si>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</si>
  <si>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</si>
  <si>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</si>
  <si>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</si>
  <si>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</si>
  <si>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</si>
  <si>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</si>
  <si>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</si>
  <si>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</si>
  <si>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</si>
  <si>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</si>
  <si>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</si>
  <si>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</si>
  <si>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</si>
  <si>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</si>
  <si>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</si>
  <si>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</si>
  <si>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</si>
  <si>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</si>
  <si>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</si>
  <si>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</si>
  <si>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</si>
  <si>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</si>
  <si>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</si>
  <si>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</si>
  <si>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</si>
  <si>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</si>
  <si>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</si>
  <si>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</si>
  <si>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</si>
  <si>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</si>
  <si>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</si>
  <si>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</si>
  <si>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</si>
  <si>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</si>
  <si>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</si>
  <si>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</si>
  <si>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</si>
  <si>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</si>
  <si>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</si>
  <si>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</si>
  <si>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</si>
  <si>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</si>
  <si>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</si>
  <si>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</si>
  <si>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</si>
  <si>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</si>
  <si>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</si>
  <si>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</si>
  <si>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</si>
  <si>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</si>
  <si>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</si>
  <si>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</si>
  <si>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</si>
  <si>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</si>
  <si>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</si>
  <si>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</si>
  <si>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</si>
  <si>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</si>
  <si>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</si>
  <si>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</si>
  <si>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</si>
  <si>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</si>
  <si>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</si>
  <si>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</si>
  <si>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</si>
  <si>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</si>
  <si>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</si>
  <si>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</si>
  <si>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</si>
  <si>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</si>
  <si>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</si>
  <si>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</si>
  <si>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</si>
  <si>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</si>
  <si>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</si>
  <si>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</si>
  <si>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</si>
  <si>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</si>
  <si>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</si>
  <si>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</si>
  <si>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</si>
  <si>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</si>
  <si>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</si>
  <si>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</si>
  <si>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</si>
  <si>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</si>
  <si>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</si>
  <si>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</si>
  <si>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</si>
  <si>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</si>
  <si>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</si>
  <si>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</si>
  <si>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</si>
  <si>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</si>
  <si>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</si>
  <si>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</si>
  <si>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</si>
  <si>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</si>
  <si>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</si>
  <si>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</si>
  <si>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</si>
  <si>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</si>
  <si>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</si>
  <si>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</si>
  <si>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</si>
  <si>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</si>
  <si>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</si>
  <si>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</si>
  <si>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</si>
  <si>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</si>
  <si>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</si>
  <si>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</si>
  <si>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</si>
  <si>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</si>
  <si>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</si>
  <si>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</si>
  <si>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</si>
  <si>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</si>
  <si>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</si>
  <si>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</si>
  <si>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</si>
  <si>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</si>
  <si>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</si>
  <si>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</si>
  <si>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</si>
  <si>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</si>
  <si>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</si>
  <si>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</si>
  <si>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</si>
  <si>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</si>
  <si>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</si>
  <si>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</si>
  <si>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</si>
  <si>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</si>
  <si>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</si>
  <si>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</si>
  <si>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</si>
  <si>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</si>
  <si>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</si>
  <si>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</si>
  <si>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</si>
  <si>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</si>
  <si>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</si>
  <si>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</si>
  <si>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</si>
  <si>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</si>
  <si>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</si>
  <si>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</si>
  <si>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</si>
  <si>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</si>
  <si>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</si>
  <si>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</si>
  <si>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</si>
  <si>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</si>
  <si>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</si>
  <si>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</si>
  <si>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</si>
  <si>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</si>
  <si>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</si>
  <si>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</si>
  <si>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</si>
  <si>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</si>
  <si>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</si>
  <si>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</si>
  <si>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</si>
  <si>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</si>
  <si>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</si>
  <si>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</si>
  <si>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</si>
  <si>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</si>
  <si>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</si>
  <si>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</si>
  <si>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</si>
  <si>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</si>
  <si>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</si>
  <si>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</si>
  <si>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</si>
  <si>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</si>
  <si>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</si>
  <si>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</si>
  <si>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</si>
  <si>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</si>
  <si>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</si>
  <si>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</si>
  <si>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</si>
  <si>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</si>
  <si>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</si>
  <si>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</si>
  <si>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</si>
  <si>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</si>
  <si>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</si>
  <si>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</si>
  <si>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</si>
  <si>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</si>
  <si>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</si>
  <si>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</si>
  <si>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</si>
  <si>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</si>
  <si>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</si>
  <si>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</si>
  <si>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</si>
  <si>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</si>
  <si>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</si>
  <si>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</si>
  <si>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</si>
  <si>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</si>
  <si>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</si>
  <si>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</si>
  <si>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</si>
  <si>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</si>
  <si>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</si>
  <si>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</si>
  <si>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</si>
  <si>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</si>
  <si>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</si>
  <si>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</si>
  <si>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</si>
  <si>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</si>
  <si>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</si>
  <si>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</si>
  <si>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</si>
  <si>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</si>
  <si>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</si>
  <si>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</si>
  <si>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</si>
  <si>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</si>
  <si>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</si>
  <si>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</si>
  <si>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</si>
  <si>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</si>
  <si>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</si>
  <si>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</si>
  <si>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</si>
  <si>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</si>
  <si>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</si>
  <si>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</si>
  <si>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</si>
  <si>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</si>
  <si>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</si>
  <si>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</si>
  <si>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</si>
  <si>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</si>
  <si>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</si>
  <si>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</si>
  <si>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</si>
  <si>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</si>
  <si>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</si>
  <si>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</si>
  <si>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</si>
  <si>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</si>
  <si>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</si>
  <si>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</si>
  <si>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</si>
  <si>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</si>
  <si>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</si>
  <si>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</si>
  <si>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</si>
  <si>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</si>
  <si>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</si>
  <si>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</si>
  <si>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</si>
  <si>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</si>
  <si>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</si>
  <si>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</si>
  <si>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</si>
  <si>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</si>
  <si>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</si>
  <si>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</si>
  <si>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</si>
  <si>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</si>
  <si>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</si>
  <si>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</si>
  <si>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</si>
  <si>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</si>
  <si>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</si>
  <si>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</si>
  <si>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</si>
  <si>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</si>
  <si>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</si>
  <si>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</si>
  <si>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</si>
  <si>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</si>
  <si>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</si>
  <si>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</si>
  <si>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</si>
  <si>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</si>
  <si>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</si>
  <si>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</si>
  <si>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</si>
  <si>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</si>
  <si>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</si>
  <si>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</si>
  <si>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</si>
  <si>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</si>
  <si>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</si>
  <si>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</si>
  <si>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</si>
  <si>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</si>
  <si>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</si>
  <si>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</si>
  <si>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</si>
  <si>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</si>
  <si>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</si>
  <si>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</si>
  <si>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</si>
  <si>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</si>
  <si>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</si>
  <si>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</si>
  <si>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</si>
  <si>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</si>
  <si>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</si>
  <si>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</si>
  <si>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</si>
  <si>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</si>
  <si>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</si>
  <si>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</si>
  <si>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</si>
  <si>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</si>
  <si>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</si>
  <si>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</si>
  <si>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</si>
  <si>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</si>
  <si>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</si>
  <si>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</si>
  <si>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</si>
  <si>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</si>
  <si>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</si>
  <si>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</si>
  <si>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</si>
  <si>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</si>
  <si>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</si>
  <si>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</si>
  <si>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</si>
  <si>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</si>
  <si>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</si>
  <si>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</si>
  <si>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</si>
  <si>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</si>
  <si>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</si>
  <si>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</si>
  <si>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</si>
  <si>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</si>
  <si>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</si>
  <si>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</si>
  <si>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</si>
  <si>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</si>
  <si>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</si>
  <si>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</si>
  <si>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</si>
  <si>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</si>
  <si>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</si>
  <si>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</si>
  <si>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</si>
  <si>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</si>
  <si>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</si>
  <si>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</si>
  <si>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</si>
  <si>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</si>
  <si>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</si>
  <si>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</si>
  <si>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</si>
  <si>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</si>
  <si>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</si>
  <si>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</si>
  <si>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</si>
  <si>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</si>
  <si>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</si>
  <si>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</si>
  <si>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</si>
  <si>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</si>
  <si>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</si>
  <si>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</si>
  <si>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</si>
  <si>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</si>
  <si>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</si>
  <si>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</si>
  <si>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</si>
  <si>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</si>
  <si>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</si>
  <si>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</si>
  <si>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</si>
  <si>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</si>
  <si>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</si>
  <si>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</si>
  <si>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</si>
  <si>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</si>
  <si>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</si>
  <si>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</si>
  <si>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</si>
  <si>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</si>
  <si>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</si>
  <si>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</si>
  <si>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</si>
  <si>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</si>
  <si>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</si>
  <si>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</si>
  <si>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</si>
  <si>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</si>
  <si>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</si>
  <si>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</si>
  <si>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</si>
  <si>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</si>
  <si>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</si>
  <si>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</si>
  <si>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</si>
  <si>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</si>
  <si>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</si>
  <si>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</si>
  <si>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</si>
  <si>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</si>
  <si>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</si>
  <si>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</si>
  <si>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</si>
  <si>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</si>
  <si>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</si>
  <si>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</si>
  <si>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</si>
  <si>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</si>
  <si>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</si>
  <si>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</si>
  <si>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</si>
  <si>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</si>
  <si>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</si>
  <si>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</si>
  <si>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</si>
  <si>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</si>
  <si>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</si>
  <si>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</si>
  <si>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</si>
  <si>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</si>
  <si>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</si>
  <si>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</si>
  <si>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</si>
  <si>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</si>
  <si>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</si>
  <si>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</si>
  <si>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</si>
  <si>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</si>
  <si>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</si>
  <si>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</si>
  <si>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</si>
  <si>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</si>
  <si>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</si>
  <si>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</si>
  <si>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</si>
  <si>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</si>
  <si>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</si>
  <si>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</si>
  <si>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</si>
  <si>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</si>
  <si>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</si>
  <si>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</si>
  <si>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</si>
  <si>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</si>
  <si>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</si>
  <si>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</si>
  <si>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</si>
  <si>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</si>
  <si>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</si>
  <si>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</si>
  <si>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</si>
  <si>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</si>
  <si>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</si>
  <si>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</si>
  <si>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</si>
  <si>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</si>
  <si>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</si>
  <si>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</si>
  <si>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</si>
  <si>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</si>
  <si>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</si>
  <si>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</si>
  <si>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</si>
  <si>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</si>
  <si>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</si>
  <si>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</si>
  <si>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</si>
  <si>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</si>
  <si>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</si>
  <si>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</si>
  <si>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</si>
  <si>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</si>
  <si>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</si>
  <si>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</si>
  <si>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</si>
  <si>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</si>
  <si>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</si>
  <si>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</si>
  <si>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</si>
  <si>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</si>
  <si>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</si>
  <si>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</si>
  <si>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</si>
  <si>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</si>
  <si>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</si>
  <si>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</si>
  <si>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</si>
  <si>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</si>
  <si>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</si>
  <si>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</si>
  <si>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</si>
  <si>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</si>
  <si>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</si>
  <si>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</si>
  <si>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</si>
  <si>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</si>
  <si>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</si>
  <si>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</si>
  <si>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</si>
  <si>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</si>
  <si>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</si>
  <si>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</si>
  <si>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</si>
  <si>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</si>
  <si>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</si>
  <si>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</si>
  <si>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</si>
  <si>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</si>
  <si>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</si>
  <si>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</si>
  <si>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</si>
  <si>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</si>
  <si>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</si>
  <si>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</si>
  <si>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</si>
  <si>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</si>
  <si>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</si>
  <si>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</si>
  <si>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</si>
  <si>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</si>
  <si>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</si>
  <si>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</si>
  <si>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</si>
  <si>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</si>
  <si>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</si>
  <si>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</si>
  <si>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</si>
  <si>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</si>
  <si>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</si>
  <si>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</si>
  <si>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</si>
  <si>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</si>
  <si>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</si>
  <si>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</si>
  <si>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</si>
  <si>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</si>
  <si>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</si>
  <si>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</si>
  <si>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</si>
  <si>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</si>
  <si>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</si>
  <si>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</si>
  <si>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</si>
  <si>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</si>
  <si>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</si>
  <si>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</si>
  <si>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</si>
  <si>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</si>
  <si>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</si>
  <si>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</si>
  <si>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</si>
  <si>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</si>
  <si>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</si>
  <si>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</si>
  <si>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</si>
  <si>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</si>
  <si>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</si>
  <si>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</si>
  <si>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</si>
  <si>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</si>
  <si>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</si>
  <si>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</si>
  <si>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</si>
  <si>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</si>
  <si>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Vũ Công Luận</t>
  </si>
  <si>
    <t>03 - 16/1/2017</t>
  </si>
  <si>
    <t>158 - 1/3/2017</t>
  </si>
  <si>
    <t>35 - 3/4/2017</t>
  </si>
  <si>
    <t>159 - 1/3/2017</t>
  </si>
  <si>
    <t>36 - 3/4/2017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</si>
  <si>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</si>
  <si>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</si>
  <si>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</si>
  <si>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</si>
  <si>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</si>
  <si>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</si>
  <si>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</si>
  <si>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</si>
  <si>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</si>
  <si>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</si>
  <si>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</si>
  <si>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</si>
  <si>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</si>
  <si>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</si>
  <si>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</si>
  <si>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</si>
  <si>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</si>
  <si>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</si>
  <si>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</si>
  <si>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</si>
  <si>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</si>
  <si>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</si>
  <si>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</si>
  <si>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</si>
  <si>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</si>
  <si>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</si>
  <si>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</si>
  <si>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</si>
  <si>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</si>
  <si>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</si>
  <si>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</si>
  <si>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</si>
  <si>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</si>
  <si>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</si>
  <si>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</si>
  <si>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</si>
  <si>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</si>
  <si>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</si>
  <si>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</si>
  <si>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</si>
  <si>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</si>
  <si>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</si>
  <si>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</si>
  <si>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</si>
  <si>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</si>
  <si>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</si>
  <si>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Văn Tưởng</t>
  </si>
  <si>
    <t>01 - 13/3/2017</t>
  </si>
  <si>
    <t>19 - 3/4/2017</t>
  </si>
  <si>
    <t>68 - 18/7/2017</t>
  </si>
  <si>
    <t>Nguyễn Thái Công</t>
  </si>
  <si>
    <t>81 - 26/12/2016</t>
  </si>
  <si>
    <t>172 - 2/3/2017</t>
  </si>
  <si>
    <t>69 - 18/7/2017</t>
  </si>
  <si>
    <t>Nguyễn Thanh Đoàn</t>
  </si>
  <si>
    <t>09 - 19/1/2017</t>
  </si>
  <si>
    <t>237 - 26/4/2017</t>
  </si>
  <si>
    <t>70 - 18/7/2017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</si>
  <si>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</si>
  <si>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</si>
  <si>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</si>
  <si>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</si>
  <si>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</si>
  <si>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</si>
  <si>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</si>
  <si>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Bùi Đình Ninh</t>
  </si>
  <si>
    <t>232 - 26/12/2016</t>
  </si>
  <si>
    <t>150 - 17/2/2017</t>
  </si>
  <si>
    <t>74 - 25/7/2017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</si>
  <si>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</si>
  <si>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</si>
  <si>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</si>
  <si>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</si>
  <si>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</si>
  <si>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</si>
  <si>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</si>
  <si>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</si>
  <si>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</si>
  <si>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</si>
  <si>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</si>
  <si>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</si>
  <si>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</si>
  <si>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</si>
  <si>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</si>
  <si>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</si>
  <si>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</si>
  <si>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</si>
  <si>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</si>
  <si>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</si>
  <si>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</si>
  <si>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</si>
  <si>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</si>
  <si>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</si>
  <si>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</si>
  <si>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</si>
  <si>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</si>
  <si>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</si>
  <si>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</si>
  <si>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</si>
  <si>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</si>
  <si>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</si>
  <si>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</si>
  <si>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</si>
  <si>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</si>
  <si>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</si>
  <si>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</si>
  <si>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</si>
  <si>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</si>
  <si>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</si>
  <si>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</si>
  <si>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</si>
  <si>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</si>
  <si>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</si>
  <si>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Trần Thị Nhi</t>
  </si>
  <si>
    <t>02 - 5/6/2017</t>
  </si>
  <si>
    <t>28 - 20/7/2017</t>
  </si>
  <si>
    <t>86 - 19/9/2017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</si>
  <si>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</si>
  <si>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</si>
  <si>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</si>
  <si>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</si>
  <si>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</si>
  <si>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</si>
  <si>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</si>
  <si>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</si>
  <si>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</si>
  <si>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</si>
  <si>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</si>
  <si>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</si>
  <si>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</si>
  <si>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</si>
  <si>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</si>
  <si>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</si>
  <si>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</si>
  <si>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</si>
  <si>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</si>
  <si>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</si>
  <si>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</si>
  <si>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</si>
  <si>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</si>
  <si>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</si>
  <si>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</si>
  <si>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</si>
  <si>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</si>
  <si>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</si>
  <si>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Tạ Xuân Thắng</t>
  </si>
  <si>
    <t>115 - 24/7/2017</t>
  </si>
  <si>
    <t>381 - 5/9/2017</t>
  </si>
  <si>
    <t>Phatj</t>
  </si>
  <si>
    <t>96 - 26/9/2017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</si>
  <si>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</si>
  <si>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</si>
  <si>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</si>
  <si>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</si>
  <si>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</si>
  <si>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</si>
  <si>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</si>
  <si>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</si>
  <si>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</si>
  <si>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</si>
  <si>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</si>
  <si>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</si>
  <si>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</si>
  <si>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</si>
  <si>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</si>
  <si>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</si>
  <si>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</si>
  <si>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</si>
  <si>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</si>
  <si>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</si>
  <si>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</si>
  <si>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</si>
  <si>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</si>
  <si>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</si>
  <si>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</si>
  <si>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</si>
  <si>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</si>
  <si>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</si>
  <si>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</si>
  <si>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</si>
  <si>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</si>
  <si>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</si>
  <si>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</si>
  <si>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</si>
  <si>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</si>
  <si>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</si>
  <si>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</si>
  <si>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</si>
  <si>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</si>
  <si>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Vũ Tiến Bách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</si>
  <si>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</si>
  <si>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</si>
  <si>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</si>
  <si>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</si>
  <si>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</si>
  <si>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</si>
  <si>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</si>
  <si>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</si>
  <si>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</si>
  <si>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</si>
  <si>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Đỗ Thanh Hải</t>
  </si>
  <si>
    <t>208 - 19/2/2017</t>
  </si>
  <si>
    <t>145 - 8/2/2018</t>
  </si>
  <si>
    <t>03 - 20/3/2018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</si>
  <si>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</si>
  <si>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</si>
  <si>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</si>
  <si>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</si>
  <si>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</si>
  <si>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</si>
  <si>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</si>
  <si>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</si>
  <si>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</si>
  <si>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</si>
  <si>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</si>
  <si>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</si>
  <si>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</si>
  <si>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</si>
  <si>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</si>
  <si>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Nguyễn Văn Hùng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</si>
  <si>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</si>
  <si>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</si>
  <si>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</si>
  <si>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</si>
  <si>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</si>
  <si>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</si>
  <si>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</si>
  <si>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Vũ Bá Huy</t>
  </si>
  <si>
    <t>208 - 19/12/2017</t>
  </si>
  <si>
    <t>144 - 8/2/2018</t>
  </si>
  <si>
    <t>10 - 22/3/2018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</si>
  <si>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</si>
  <si>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</si>
  <si>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</si>
  <si>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</si>
  <si>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</si>
  <si>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</si>
  <si>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</si>
  <si>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</si>
  <si>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</si>
  <si>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</si>
  <si>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</si>
  <si>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</si>
  <si>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</si>
  <si>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</si>
  <si>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</si>
  <si>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</si>
  <si>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</si>
  <si>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</si>
  <si>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</si>
  <si>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</si>
  <si>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AP: 200
Phạt: 3.000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</si>
  <si>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</si>
  <si>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</si>
  <si>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</si>
  <si>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</si>
  <si>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</si>
  <si>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</si>
  <si>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</si>
  <si>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</si>
  <si>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</si>
  <si>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</si>
  <si>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</si>
  <si>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07.4.2016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</si>
  <si>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</si>
  <si>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</si>
  <si>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</si>
  <si>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</si>
  <si>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</si>
  <si>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</si>
  <si>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</si>
  <si>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</si>
  <si>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</si>
  <si>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</si>
  <si>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</si>
  <si>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</si>
  <si>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</si>
  <si>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</si>
  <si>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</si>
  <si>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T3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</si>
  <si>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</si>
  <si>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</si>
  <si>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</si>
  <si>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</si>
  <si>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</si>
  <si>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</si>
  <si>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</si>
  <si>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</si>
  <si>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</si>
  <si>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</si>
  <si>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</si>
  <si>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</si>
  <si>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</si>
  <si>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</si>
  <si>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</si>
  <si>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</si>
  <si>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</si>
  <si>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</si>
  <si>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</si>
  <si>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</si>
  <si>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</si>
  <si>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</si>
  <si>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</si>
  <si>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</si>
  <si>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</si>
  <si>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</si>
  <si>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</si>
  <si>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</si>
  <si>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</si>
  <si>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</si>
  <si>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</si>
  <si>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</si>
  <si>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</si>
  <si>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</si>
  <si>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</si>
  <si>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</si>
  <si>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</si>
  <si>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</si>
  <si>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</si>
  <si>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</si>
  <si>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</si>
  <si>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</si>
  <si>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</si>
  <si>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</si>
  <si>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</si>
  <si>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</si>
  <si>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</si>
  <si>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</si>
  <si>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</si>
  <si>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</si>
  <si>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</si>
  <si>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</si>
  <si>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</si>
  <si>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</si>
  <si>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</si>
  <si>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</si>
  <si>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</si>
  <si>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</si>
  <si>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</si>
  <si>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</si>
  <si>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</si>
  <si>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</si>
  <si>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</si>
  <si>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</si>
  <si>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</si>
  <si>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</si>
  <si>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</si>
  <si>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</si>
  <si>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</si>
  <si>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</si>
  <si>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</si>
  <si>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</si>
  <si>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</si>
  <si>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</si>
  <si>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</si>
  <si>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</si>
  <si>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</si>
  <si>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</si>
  <si>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</si>
  <si>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</si>
  <si>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</si>
  <si>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</si>
  <si>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</si>
  <si>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</si>
  <si>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</si>
  <si>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</si>
  <si>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</si>
  <si>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</si>
  <si>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</si>
  <si>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</si>
  <si>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</si>
  <si>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</si>
  <si>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</si>
  <si>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</si>
  <si>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</si>
  <si>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</si>
  <si>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</si>
  <si>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</si>
  <si>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</si>
  <si>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</si>
  <si>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</si>
  <si>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</si>
  <si>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</si>
  <si>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</si>
  <si>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Nguyễn Lâm Bưu</t>
  </si>
  <si>
    <t>Thôn Thượng Gia, xã Hồng Thái</t>
  </si>
  <si>
    <t>01/CNSTT
10.01.2007TAKX</t>
  </si>
  <si>
    <t>141/15.3.2007</t>
  </si>
  <si>
    <t>Thanh toán nợ:4.777</t>
  </si>
  <si>
    <t>25/QĐ-CCTHA 09.6.2017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</si>
  <si>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</si>
  <si>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</si>
  <si>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</si>
  <si>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</si>
  <si>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</si>
  <si>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</si>
  <si>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</si>
  <si>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Thôn Lai Vy, xã Quang Minh</t>
  </si>
  <si>
    <t>25/HSST
08/6/2017TAKX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</si>
  <si>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</si>
  <si>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</si>
  <si>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</si>
  <si>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</si>
  <si>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</si>
  <si>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</si>
  <si>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</si>
  <si>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Phạt:5.000</t>
  </si>
  <si>
    <t>44/21.8.2017</t>
  </si>
  <si>
    <t>T9</t>
  </si>
  <si>
    <t>Nguyễn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</si>
  <si>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</si>
  <si>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</si>
  <si>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</si>
  <si>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</si>
  <si>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</si>
  <si>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</si>
  <si>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</si>
  <si>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</si>
  <si>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</si>
  <si>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</si>
  <si>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</si>
  <si>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</si>
  <si>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</si>
  <si>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</si>
  <si>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</si>
  <si>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</si>
  <si>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</si>
  <si>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Phạm Thị Dung</t>
  </si>
  <si>
    <t>Thôn Phương Ngải,Xã Bình Minh, Kiến Xương, Thái Bình</t>
  </si>
  <si>
    <t>30/LHST 06.12.2007 TAND KX,TB</t>
  </si>
  <si>
    <t>44/QĐ-CCTHA 11.01.2008</t>
  </si>
  <si>
    <t>AP: 4125</t>
  </si>
  <si>
    <t>22,3,2017</t>
  </si>
  <si>
    <t>153/QĐ-CCTHA 23.9.2015</t>
  </si>
  <si>
    <t>Đoàn Xuân Hội</t>
  </si>
  <si>
    <t>Thôn Đông Thành,Xã Bình Minh, Kiến Xương, Thái Bình</t>
  </si>
  <si>
    <t>34/HSST 30.9.2009 TAND KX,TB</t>
  </si>
  <si>
    <t>24/QĐ-CCTHA 24.11.2009</t>
  </si>
  <si>
    <t>Phạt: 4628</t>
  </si>
  <si>
    <t>154/QĐ-CCTHA 23.9.2015</t>
  </si>
  <si>
    <t>Phạm Xuân Đình</t>
  </si>
  <si>
    <t>04/HSST 30.01.2013 TAND KX,TB</t>
  </si>
  <si>
    <t>64/QĐ-CCTHA 06.3.2013</t>
  </si>
  <si>
    <t>161/QĐ-CCTHA 23.9.2015</t>
  </si>
  <si>
    <t>Phùng Văn Minh</t>
  </si>
  <si>
    <t>186/HSST 04.9.2014 TAND KX,TB</t>
  </si>
  <si>
    <t>21/QĐ-CCTHA 03.11.2014</t>
  </si>
  <si>
    <t>AP: 200</t>
  </si>
  <si>
    <t>168/QĐ-CCTHA 23.9.2015</t>
  </si>
  <si>
    <t>Phạm Thị Hải Yến</t>
  </si>
  <si>
    <t>Thôn Hương Ngải,Xã Bình Minh, Kiến Xương, TB</t>
  </si>
  <si>
    <t>32/HSST 02.7.2015 TAND KX,TB</t>
  </si>
  <si>
    <t>160/QĐ-CCTHA 16.7.2014</t>
  </si>
  <si>
    <t>AP: 200; phạt: 5,000</t>
  </si>
  <si>
    <t>172/QĐ-CCTHA 23.9.2015</t>
  </si>
  <si>
    <t>Thôn An Thọ,Xã Thanh Tân, Kiến Xương, Thái Bình</t>
  </si>
  <si>
    <t>38/HSST 23.8.2012
Huyện Kiến Xương, TB</t>
  </si>
  <si>
    <t>05/QĐ-CCTHA 01.10.2012</t>
  </si>
  <si>
    <t>AP:200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</si>
  <si>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</si>
  <si>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</si>
  <si>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</si>
  <si>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</si>
  <si>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</si>
  <si>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Vũ Đình Giang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</si>
  <si>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</si>
  <si>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</si>
  <si>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</si>
  <si>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</si>
  <si>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</si>
  <si>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HN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</si>
  <si>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</si>
  <si>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</si>
  <si>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</si>
  <si>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</si>
  <si>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AP CDNC: 200</t>
  </si>
  <si>
    <t>288/QĐ-CCTHA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</si>
  <si>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</si>
  <si>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</si>
  <si>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</si>
  <si>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</si>
  <si>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</si>
  <si>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</si>
  <si>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</si>
  <si>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</si>
  <si>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</si>
  <si>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</si>
  <si>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</si>
  <si>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</si>
  <si>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</si>
  <si>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</si>
  <si>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</si>
  <si>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</si>
  <si>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CDNC:25.800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</si>
  <si>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</si>
  <si>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</si>
  <si>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</si>
  <si>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</si>
  <si>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</si>
  <si>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</si>
  <si>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</si>
  <si>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03/HNGĐ-ST 06.01.2015
TAND H. Kiến Xương, TB</t>
  </si>
  <si>
    <t>244/QĐ-CCTHA 16.6.2015</t>
  </si>
  <si>
    <t>Góp CDNC: 8.000</t>
  </si>
  <si>
    <t>301/QĐ-CCTHA 27.9.2016</t>
  </si>
  <si>
    <t>Thôn Bằng Trạch,
xã An Bình,
huyện KX, tỉnh TB</t>
  </si>
  <si>
    <t>89/HNGĐ-ST 21.7.2015
TAND H. Kiến Xương, TB</t>
  </si>
  <si>
    <t>394/QĐ-CCTHA 17.8.2015</t>
  </si>
  <si>
    <t>Góp CDNC: 16.200</t>
  </si>
  <si>
    <t>306/QĐ-CCTHA 27.9.2016</t>
  </si>
  <si>
    <t>Đỗ Minh Thắng</t>
  </si>
  <si>
    <t>15/13.2.2015
TATuy Phong</t>
  </si>
  <si>
    <t>04/07.10.2017</t>
  </si>
  <si>
    <t>BT:250.985</t>
  </si>
  <si>
    <t>26.6.2017</t>
  </si>
  <si>
    <t>35/26.6.2017</t>
  </si>
  <si>
    <t>Bùi Văn Quân</t>
  </si>
  <si>
    <t>Thôn Quân Hành, xã Bình Nguyên, Kiến Xương, Thái Bình</t>
  </si>
  <si>
    <t>03/06.02.2017 TA Kiến Xương</t>
  </si>
  <si>
    <t>89/31,3,2017</t>
  </si>
  <si>
    <t>Án phí: 200 phạt: 3000</t>
  </si>
  <si>
    <t>09.11.2017</t>
  </si>
  <si>
    <t>02/09.11.2017</t>
  </si>
  <si>
    <t>Trần Như Ngọc</t>
  </si>
  <si>
    <t>18/14.4..2017 TATP Thái Bình</t>
  </si>
  <si>
    <t>155/QĐ-CCTHADS 07.7.2017</t>
  </si>
  <si>
    <t>Án phí: 300</t>
  </si>
  <si>
    <t>85/3.5.2017</t>
  </si>
  <si>
    <t>TRẦN SỸ PHƯƠNG</t>
  </si>
  <si>
    <t>Thôn An Chỉ, xã Bình Nguyên</t>
  </si>
  <si>
    <t>71/29.4.2016</t>
  </si>
  <si>
    <t>10/06.10.2016</t>
  </si>
  <si>
    <t xml:space="preserve">Án phí: 200 </t>
  </si>
  <si>
    <t>01/09.11.2017</t>
  </si>
  <si>
    <t>vũ đình phương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</si>
  <si>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</si>
  <si>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</si>
  <si>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</si>
  <si>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</si>
  <si>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</si>
  <si>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</si>
  <si>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</si>
  <si>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</si>
  <si>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</si>
  <si>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</si>
  <si>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</si>
  <si>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</si>
  <si>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</si>
  <si>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</si>
  <si>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</si>
  <si>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06.9.2016</t>
  </si>
  <si>
    <t>259/06.9.2016</t>
  </si>
  <si>
    <t xml:space="preserve">BÙI ĐỨC CẢNH </t>
  </si>
  <si>
    <t>Thôn An Cơ Nam, xã Thanh Tân</t>
  </si>
  <si>
    <t>27/23.3.2013</t>
  </si>
  <si>
    <t>17/06.10.2016</t>
  </si>
  <si>
    <t>21.11.2017</t>
  </si>
  <si>
    <t>04/24.11.2017</t>
  </si>
  <si>
    <t>LƯƠNG VĂN THỌ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</si>
  <si>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</si>
  <si>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</si>
  <si>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</si>
  <si>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</si>
  <si>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</si>
  <si>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</si>
  <si>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</si>
  <si>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</si>
  <si>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</si>
  <si>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ĐỖ THỊ THANH</t>
  </si>
  <si>
    <t>Thôn Bằng Trạch, xã An Bình</t>
  </si>
  <si>
    <t>788/HSPT 20/6/2002TATC</t>
  </si>
  <si>
    <t>02/10.10.2003</t>
  </si>
  <si>
    <t>AP:100
Phạt:4.800</t>
  </si>
  <si>
    <t>23/01/2018</t>
  </si>
  <si>
    <t>08/23.01.2018</t>
  </si>
  <si>
    <t>HOÀNG THỊ HƯƠNG</t>
  </si>
  <si>
    <t>Thôn Giang Tiến
xã Quang Minh</t>
  </si>
  <si>
    <t>34/HSST 20/7/2014 TAND Hàm Yên ,TQ</t>
  </si>
  <si>
    <t>192/06.9.2017</t>
  </si>
  <si>
    <t>phạt:2.000</t>
  </si>
  <si>
    <t>10/06.3.2018</t>
  </si>
  <si>
    <t>Lương Văn Thọ</t>
  </si>
  <si>
    <t>92/HSST 16.6.2014
TP Thái Bình, TB</t>
  </si>
  <si>
    <t>37/QĐ-CCTHA 28.11.2014</t>
  </si>
  <si>
    <t>AP:660</t>
  </si>
  <si>
    <t>254/QĐ-CCTHA 06.9.2016</t>
  </si>
  <si>
    <t>Thôn Nam Tiến,
xã Quang Hưng
huyện KX, TB</t>
  </si>
  <si>
    <t>104/HNGĐ
29.9.2011 TAND Kiến Xương , TB</t>
  </si>
  <si>
    <t>21/QĐ-CCTHA 13.10.2011</t>
  </si>
  <si>
    <t>CDNC: 22.950</t>
  </si>
  <si>
    <t>19.2.2018</t>
  </si>
  <si>
    <t>218/QĐ-CCTHA 20.5.2016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</si>
  <si>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</si>
  <si>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</si>
  <si>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</si>
  <si>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</si>
  <si>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</si>
  <si>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11.2.2018</t>
  </si>
  <si>
    <t>82/QĐ-CCTHA 16.9.2015</t>
  </si>
  <si>
    <t>Nguyễn Văn Giới</t>
  </si>
  <si>
    <t>Xã Vũ Ninh, Kiến Xương, Thái Bình</t>
  </si>
  <si>
    <t>21/LHST 06.8.2012 TAND KX,TB</t>
  </si>
  <si>
    <t>194/QĐ-CCTHA 17.5.2013</t>
  </si>
  <si>
    <t>AP CDNC: 67.100</t>
  </si>
  <si>
    <t>08.3.2018</t>
  </si>
  <si>
    <t>152/QĐ-CCTHA 22.9.2015</t>
  </si>
  <si>
    <t>Nguyễn Thị Cậy + Nguyễn Văn Tấn</t>
  </si>
  <si>
    <t>Xóm Chấn Đông, TT Thanh Nê, KX, TB</t>
  </si>
  <si>
    <t>34/LHST 17.12.2010 TAKX</t>
  </si>
  <si>
    <t>159/25.5.2011</t>
  </si>
  <si>
    <t>AP:17.380</t>
  </si>
  <si>
    <t>286/23.9.2016</t>
  </si>
  <si>
    <t>Khu Chấn Đông, TT Thanh Nê, KX, Tb</t>
  </si>
  <si>
    <t>11/HNGĐ-ST 08.9.2014 TAKX</t>
  </si>
  <si>
    <t>206/27.4.2015</t>
  </si>
  <si>
    <t>Góp CDNC:48.000</t>
  </si>
  <si>
    <t>26.3.2018</t>
  </si>
  <si>
    <t>303/27.9.2016</t>
  </si>
  <si>
    <t>Khu Giang Đông, TT Thanh Nê, KX, TB</t>
  </si>
  <si>
    <t>121/HNGĐST 05.10.2012 TAKX</t>
  </si>
  <si>
    <t>40/16.10.2012</t>
  </si>
  <si>
    <t>Góp CDNC: 36.000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</si>
  <si>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</si>
  <si>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</si>
  <si>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</si>
  <si>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</si>
  <si>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</si>
  <si>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CDNC:28.800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</si>
  <si>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</si>
  <si>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</si>
  <si>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</si>
  <si>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</si>
  <si>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</si>
  <si>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</si>
  <si>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TTSQ: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</si>
  <si>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</si>
  <si>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</si>
  <si>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</si>
  <si>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</si>
  <si>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</si>
  <si>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</si>
  <si>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</si>
  <si>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</si>
  <si>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</si>
  <si>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</si>
  <si>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</si>
  <si>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</si>
  <si>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</si>
  <si>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</si>
  <si>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</si>
  <si>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</si>
  <si>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</si>
  <si>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</si>
  <si>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</si>
  <si>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</si>
  <si>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</si>
  <si>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</si>
  <si>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</si>
  <si>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</si>
  <si>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</si>
  <si>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</si>
  <si>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</si>
  <si>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</si>
  <si>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</si>
  <si>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</si>
  <si>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Phạt: 7.000</t>
  </si>
  <si>
    <t>06.2.2018</t>
  </si>
  <si>
    <t>35/QĐ-CCTHA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</si>
  <si>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</si>
  <si>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</si>
  <si>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</si>
  <si>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</si>
  <si>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</si>
  <si>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Xã Vũ Bình, Kiến Xương Thái Bình</t>
  </si>
  <si>
    <t>97/HSPT 31.10.2012 TAND tỉnh TB</t>
  </si>
  <si>
    <t>66/QĐ-CCTHA 25.3.2013</t>
  </si>
  <si>
    <t>AP:400 Phạt:17.000</t>
  </si>
  <si>
    <t>36/QĐ-CCTHA 16.9.2015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</si>
  <si>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</si>
  <si>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</si>
  <si>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</si>
  <si>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</si>
  <si>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</si>
  <si>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</si>
  <si>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</si>
  <si>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</si>
  <si>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</si>
  <si>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</si>
  <si>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</si>
  <si>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Ngô Văn Ngọc</t>
  </si>
  <si>
    <t>42/HSST 11.9.2012 TAND Kiến Xương,TB</t>
  </si>
  <si>
    <t>27/QĐ-CCTHA 07.12.2012</t>
  </si>
  <si>
    <t xml:space="preserve">
Phạt: 4..450</t>
  </si>
  <si>
    <t>04.3.2018</t>
  </si>
  <si>
    <t>38/QĐ-CCTHA 
05.7.2017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</si>
  <si>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</si>
  <si>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</si>
  <si>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</si>
  <si>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</si>
  <si>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</si>
  <si>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</si>
  <si>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</si>
  <si>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</si>
  <si>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</si>
  <si>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</si>
  <si>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</si>
  <si>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</si>
  <si>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</si>
  <si>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</si>
  <si>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</si>
  <si>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</si>
  <si>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</si>
  <si>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</si>
  <si>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</si>
  <si>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</si>
  <si>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</si>
  <si>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</si>
  <si>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</si>
  <si>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</si>
  <si>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</si>
  <si>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</si>
  <si>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Thôn Nghĩa Môn,
xã Quang Hưng, 
huyện KX, tỉnh TB</t>
  </si>
  <si>
    <t>48/HSST 19.11.2013 TAND Kiến Xương, TB</t>
  </si>
  <si>
    <t>72/QĐ-CCTHA 28.4.2014</t>
  </si>
  <si>
    <t>Phạt: 4.900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</si>
  <si>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</si>
  <si>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</si>
  <si>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</si>
  <si>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</si>
  <si>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</si>
  <si>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</si>
  <si>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</si>
  <si>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</si>
  <si>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</si>
  <si>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</si>
  <si>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</si>
  <si>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</si>
  <si>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</si>
  <si>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</si>
  <si>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</si>
  <si>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</si>
  <si>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</si>
  <si>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</si>
  <si>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</si>
  <si>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</si>
  <si>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</si>
  <si>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</si>
  <si>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</si>
  <si>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</si>
  <si>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</si>
  <si>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</si>
  <si>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</si>
  <si>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</si>
  <si>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</si>
  <si>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</si>
  <si>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</si>
  <si>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</si>
  <si>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</si>
  <si>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</si>
  <si>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</si>
  <si>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</si>
  <si>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</si>
  <si>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</si>
  <si>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</si>
  <si>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</si>
  <si>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</si>
  <si>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</si>
  <si>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</si>
  <si>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</si>
  <si>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</si>
  <si>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</si>
  <si>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</si>
  <si>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</si>
  <si>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</si>
  <si>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</si>
  <si>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</si>
  <si>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</si>
  <si>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</si>
  <si>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</si>
  <si>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</si>
  <si>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</si>
  <si>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</si>
  <si>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</si>
  <si>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</si>
  <si>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</si>
  <si>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</si>
  <si>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</si>
  <si>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</si>
  <si>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</si>
  <si>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</si>
  <si>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</si>
  <si>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</si>
  <si>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</si>
  <si>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</si>
  <si>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</si>
  <si>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</si>
  <si>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Vũ Ngọc Tuấn</t>
  </si>
  <si>
    <t>Thôn Bình Sơn,
xã Vũ Tây,
huyện KX, tỉnh TB</t>
  </si>
  <si>
    <t>168/HSST
11/9/2013TAKX</t>
  </si>
  <si>
    <t>27/17.12.2013</t>
  </si>
  <si>
    <t>AP:615</t>
  </si>
  <si>
    <t>26/12.6.2017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</si>
  <si>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</si>
  <si>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</si>
  <si>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</si>
  <si>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</si>
  <si>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</si>
  <si>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</si>
  <si>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49/HSST 28.8.2014 TAND Kiến Xương,TB</t>
  </si>
  <si>
    <t>87/QĐ-CCTHA 17.4.2015</t>
  </si>
  <si>
    <t>AP: 200
Phạt: 5.000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</si>
  <si>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</si>
  <si>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</si>
  <si>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</si>
  <si>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</si>
  <si>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</si>
  <si>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</si>
  <si>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</si>
  <si>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</si>
  <si>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</si>
  <si>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</si>
  <si>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</si>
  <si>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</si>
  <si>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</si>
  <si>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</si>
  <si>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</si>
  <si>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</si>
  <si>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</si>
  <si>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</si>
  <si>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</si>
  <si>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</si>
  <si>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</si>
  <si>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</si>
  <si>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</si>
  <si>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</si>
  <si>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</si>
  <si>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</si>
  <si>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</si>
  <si>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</si>
  <si>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</si>
  <si>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</si>
  <si>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</si>
  <si>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</si>
  <si>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</si>
  <si>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</si>
  <si>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</si>
  <si>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</si>
  <si>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</si>
  <si>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</si>
  <si>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</si>
  <si>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</si>
  <si>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</si>
  <si>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</si>
  <si>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</si>
  <si>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</si>
  <si>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</si>
  <si>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</si>
  <si>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</si>
  <si>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</si>
  <si>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</si>
  <si>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</si>
  <si>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</si>
  <si>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</si>
  <si>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</si>
  <si>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</si>
  <si>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</si>
  <si>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</si>
  <si>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</si>
  <si>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</si>
  <si>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</si>
  <si>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</si>
  <si>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</si>
  <si>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</si>
  <si>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</si>
  <si>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</si>
  <si>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</si>
  <si>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</si>
  <si>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</si>
  <si>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</si>
  <si>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</si>
  <si>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</si>
  <si>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</si>
  <si>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</si>
  <si>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</si>
  <si>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</si>
  <si>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>Bùi Văn Linh</t>
  </si>
  <si>
    <t>Thôn Trà Đông,
xã Quang Trung, 
huyện KX, tỉnh TB</t>
  </si>
  <si>
    <t>44/HSST 12.9.2012 TAND Kiến Xương,TB</t>
  </si>
  <si>
    <t>12/QĐ-CCTHA 22.10.2012</t>
  </si>
  <si>
    <t>AP: 400</t>
  </si>
  <si>
    <t>74/QĐ-CCTHA 16.9.2015</t>
  </si>
  <si>
    <t>64/HSST 23.9.2014 TAND Đ.Hưng,TB</t>
  </si>
  <si>
    <t>53/QĐ-CCTHA 12.01.2015</t>
  </si>
  <si>
    <t>AP: 650</t>
  </si>
  <si>
    <t>76/QĐ-CCTHA 16.9.2015</t>
  </si>
  <si>
    <t xml:space="preserve">
Vũ Văn Khái</t>
  </si>
  <si>
    <t>10/HSST
26/5/2010TAKX</t>
  </si>
  <si>
    <t>112/03.6.2010</t>
  </si>
  <si>
    <t xml:space="preserve">
AP: 6.400</t>
  </si>
  <si>
    <t>43/09.8.2017</t>
  </si>
  <si>
    <t>Đinh Thị Phương</t>
  </si>
  <si>
    <t>05/HSST 12.6.2008TAND Kiến Xương,TB</t>
  </si>
  <si>
    <t>31/QĐ-CCTHA 11.7.2008</t>
  </si>
  <si>
    <t>AP: 3.046</t>
  </si>
  <si>
    <t>16.4.2015</t>
  </si>
  <si>
    <t>80/QĐ-CCTHA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</si>
  <si>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</si>
  <si>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</si>
  <si>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</si>
  <si>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</si>
  <si>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</si>
  <si>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</si>
  <si>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</si>
  <si>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</si>
  <si>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</si>
  <si>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Vũ Viết Nghị</t>
  </si>
  <si>
    <t>Thôn Hoa Nam,
xã Vũ Tây,
huyện KX, tỉnh TB</t>
  </si>
  <si>
    <t>46/HSST
09.9.2016
TAND KX, TB</t>
  </si>
  <si>
    <t>18/QĐ-CCTHA 20.10.2016</t>
  </si>
  <si>
    <t>19.3.2018</t>
  </si>
  <si>
    <t>06/QĐ-CCTHA 19.12.2016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</si>
  <si>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</si>
  <si>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</si>
  <si>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</si>
  <si>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</si>
  <si>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</si>
  <si>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</si>
  <si>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</si>
  <si>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</si>
  <si>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</si>
  <si>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</si>
  <si>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</si>
  <si>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10/HSST
29/3/2017TAKX</t>
  </si>
  <si>
    <t>125/26.5.2017</t>
  </si>
  <si>
    <t xml:space="preserve">AP:200
Phạt:7.000
</t>
  </si>
  <si>
    <t>27/12.6.2018</t>
  </si>
  <si>
    <t>Nguyễn Văn Giới, Nhàn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</si>
  <si>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</si>
  <si>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</si>
  <si>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</si>
  <si>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</si>
  <si>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</si>
  <si>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</si>
  <si>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</si>
  <si>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</si>
  <si>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</si>
  <si>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</si>
  <si>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</si>
  <si>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</si>
  <si>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43/HSST 15.9.2015
TAND KX, TB</t>
  </si>
  <si>
    <t>11/QĐ-CCTHA 03.11.2015</t>
  </si>
  <si>
    <t>AP:200
Buộc nộp lại: 2.100
TTSQ: 100</t>
  </si>
  <si>
    <t>247/QĐ-CCTHA 06.9.2016</t>
  </si>
  <si>
    <t>AP:12.909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</si>
  <si>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</si>
  <si>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</si>
  <si>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</si>
  <si>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</si>
  <si>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</si>
  <si>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</si>
  <si>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</si>
  <si>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</si>
  <si>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</si>
  <si>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</si>
  <si>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</si>
  <si>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</si>
  <si>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Văn Tòng</t>
  </si>
  <si>
    <t>49/HSST 27.5.2016 TAND TP Lạng Sơn</t>
  </si>
  <si>
    <t>125/09.8.2016</t>
  </si>
  <si>
    <t>282/23.9.2016</t>
  </si>
  <si>
    <t>62/HSST 21.8.2015 TAND TP Lạng Sơn</t>
  </si>
  <si>
    <t>38/15.12.2015</t>
  </si>
  <si>
    <t>AP: 200
Truy thu: 860</t>
  </si>
  <si>
    <t>290/23.9.2016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</si>
  <si>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</si>
  <si>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</si>
  <si>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</si>
  <si>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</si>
  <si>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</si>
  <si>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</si>
  <si>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Vũ Minh Hiệp</t>
  </si>
  <si>
    <t>25/HNGĐ-ST 27.8.2015 TAKX</t>
  </si>
  <si>
    <t>14/08.10.2015</t>
  </si>
  <si>
    <t>289/23.9.2016</t>
  </si>
  <si>
    <t>Phạm Minh Tiến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</si>
  <si>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</si>
  <si>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</si>
  <si>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</si>
  <si>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</si>
  <si>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</si>
  <si>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</si>
  <si>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</si>
  <si>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</si>
  <si>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</si>
  <si>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</si>
  <si>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</si>
  <si>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</si>
  <si>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</si>
  <si>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</si>
  <si>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</si>
  <si>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</si>
  <si>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</si>
  <si>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</si>
  <si>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</si>
  <si>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</si>
  <si>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</si>
  <si>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</si>
  <si>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108/HSST 15.7.2015
TAND thành phố TB</t>
  </si>
  <si>
    <t>03/QĐ-CCTHA 07.10.2015</t>
  </si>
  <si>
    <t>APHS:200
APDS:450
Phạt:3.001</t>
  </si>
  <si>
    <t>245/QĐ-CCTHA 06.9.2016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</si>
  <si>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</si>
  <si>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</si>
  <si>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</si>
  <si>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</si>
  <si>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</si>
  <si>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</si>
  <si>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</si>
  <si>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</si>
  <si>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</si>
  <si>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</si>
  <si>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</si>
  <si>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</si>
  <si>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210/HSST 17.12.2012 TAKX</t>
  </si>
  <si>
    <t>100/29.7.2013</t>
  </si>
  <si>
    <t>AP: 200
TTSQ: 5.500</t>
  </si>
  <si>
    <t>Phạm Văn Thủy</t>
  </si>
  <si>
    <t>67/HSST 26.12.2012 TAND KX,TB</t>
  </si>
  <si>
    <t>55/QĐ-CCTHA 05.02.2013</t>
  </si>
  <si>
    <t>150/QĐ-CCTHA 22.9.2015</t>
  </si>
  <si>
    <t>Trương Nhật Bản</t>
  </si>
  <si>
    <t>Khu Tự Tiến, TT Thanh Nê, KX, TB</t>
  </si>
  <si>
    <t>63/HSST
30.10.2014
TAND KX</t>
  </si>
  <si>
    <t>45/15.12.2014</t>
  </si>
  <si>
    <t>95/18.9.2015</t>
  </si>
  <si>
    <t>Trương Văn Cường</t>
  </si>
  <si>
    <t>Khu Đông Trung, TT Thanh Nê, KX, TB</t>
  </si>
  <si>
    <t>64/HSST
20.12.2012
TAND KX</t>
  </si>
  <si>
    <t>51/24.01.2013</t>
  </si>
  <si>
    <t>96/18.9.2015</t>
  </si>
  <si>
    <t>Trần Văn Vượng</t>
  </si>
  <si>
    <t>29/HSST 28.6.2013 TAKX</t>
  </si>
  <si>
    <t>105/02.8.2013</t>
  </si>
  <si>
    <t>Phạt + SQNN: 4.910</t>
  </si>
  <si>
    <t>92/18.9.2015</t>
  </si>
  <si>
    <t>Khu Tiền Tuyến, TT Thanh Nê, KX, TB</t>
  </si>
  <si>
    <t>23/DSST
21.11.2011
TAND huyện Đại Từ, Thái Nguyên</t>
  </si>
  <si>
    <t>02/07.10.2014</t>
  </si>
  <si>
    <t>AP DS: 5.750</t>
  </si>
  <si>
    <t>100/18.9.2015</t>
  </si>
  <si>
    <t>Nguyễn Thế Hệ</t>
  </si>
  <si>
    <t>Khu Minh Đức, TT Thanh Nê, KX, TB</t>
  </si>
  <si>
    <t>10/HSST 15.3.2013 TAKX</t>
  </si>
  <si>
    <t>76/03.5.2013</t>
  </si>
  <si>
    <t>103/18.9.2015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</si>
  <si>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</si>
  <si>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</si>
  <si>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</si>
  <si>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</si>
  <si>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</si>
  <si>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</si>
  <si>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</si>
  <si>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</si>
  <si>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</si>
  <si>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</si>
  <si>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</si>
  <si>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</si>
  <si>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</si>
  <si>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</si>
  <si>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</si>
  <si>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</si>
  <si>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</si>
  <si>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</si>
  <si>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</si>
  <si>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</si>
  <si>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</si>
  <si>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</si>
  <si>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93/18.9.2015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</si>
  <si>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</si>
  <si>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</si>
  <si>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</si>
  <si>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</si>
  <si>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</si>
  <si>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</si>
  <si>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</si>
  <si>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</si>
  <si>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</si>
  <si>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</si>
  <si>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</si>
  <si>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</si>
  <si>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</si>
  <si>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</si>
  <si>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</si>
  <si>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</si>
  <si>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Tiến Mạnh</t>
  </si>
  <si>
    <t>18/HSST 22.01.2015 TAKX</t>
  </si>
  <si>
    <t>17/19.10.2016</t>
  </si>
  <si>
    <t>Phạt: 3.000</t>
  </si>
  <si>
    <t>45/HSST 09.9.2016 TAKX</t>
  </si>
  <si>
    <t>23/25.10.2016</t>
  </si>
  <si>
    <t>Vũ Đức Linh</t>
  </si>
  <si>
    <t>24/25.10.2016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</si>
  <si>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</si>
  <si>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</si>
  <si>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</si>
  <si>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</si>
  <si>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</si>
  <si>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</si>
  <si>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</si>
  <si>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</si>
  <si>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</si>
  <si>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84/14,3,2017</t>
  </si>
  <si>
    <t>92/25.9.2015</t>
  </si>
  <si>
    <t>Vũ Văn Thông</t>
  </si>
  <si>
    <t>47/19.9.2017 TAKX</t>
  </si>
  <si>
    <t>18/QĐ-CCTHA 30.10.2017</t>
  </si>
  <si>
    <t>07/20.12.2017</t>
  </si>
  <si>
    <t>Trần Văn Duẩn</t>
  </si>
  <si>
    <t>Thôn Trực Tầm,
xã Trà Giang,
huyện KX, TB</t>
  </si>
  <si>
    <t>48/HSST 30.12.2010 TAND Kiến Xương,TB</t>
  </si>
  <si>
    <t>53/QĐ-CCTHA 12.5.2011</t>
  </si>
  <si>
    <t>05.6.2015</t>
  </si>
  <si>
    <t>10/QĐ-CCTHA 01.9.2015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</si>
  <si>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</si>
  <si>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</si>
  <si>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</si>
  <si>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</si>
  <si>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</si>
  <si>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</si>
  <si>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</si>
  <si>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</si>
  <si>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</si>
  <si>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</si>
  <si>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</si>
  <si>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</si>
  <si>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</si>
  <si>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</si>
  <si>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</si>
  <si>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</si>
  <si>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</si>
  <si>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</si>
  <si>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</si>
  <si>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</si>
  <si>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</si>
  <si>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</si>
  <si>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</si>
  <si>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</si>
  <si>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</si>
  <si>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</si>
  <si>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</si>
  <si>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</si>
  <si>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</si>
  <si>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</si>
  <si>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</si>
  <si>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</si>
  <si>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</si>
  <si>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</si>
  <si>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</si>
  <si>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</si>
  <si>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</si>
  <si>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</si>
  <si>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</si>
  <si>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</si>
  <si>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</si>
  <si>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</si>
  <si>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</si>
  <si>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</si>
  <si>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</si>
  <si>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</si>
  <si>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</si>
  <si>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</si>
  <si>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</si>
  <si>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</si>
  <si>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Lê Xuân Thái</t>
  </si>
  <si>
    <t>44/07.6.2013 
TAND Huyện Thái Thụy, Tỉnh TB</t>
  </si>
  <si>
    <t>114/QĐ-CCTHA 03.9.2013</t>
  </si>
  <si>
    <t>SCQ 3.000</t>
  </si>
  <si>
    <t>213/QĐ-CCTHA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</si>
  <si>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</si>
  <si>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</si>
  <si>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</si>
  <si>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</si>
  <si>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</si>
  <si>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</si>
  <si>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</si>
  <si>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</si>
  <si>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</si>
  <si>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</si>
  <si>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</si>
  <si>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</si>
  <si>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</si>
  <si>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</si>
  <si>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</si>
  <si>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</si>
  <si>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</si>
  <si>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</si>
  <si>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</si>
  <si>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</si>
  <si>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</si>
  <si>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</si>
  <si>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</si>
  <si>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</si>
  <si>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</si>
  <si>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</si>
  <si>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</si>
  <si>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</si>
  <si>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</si>
  <si>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</si>
  <si>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Phạm Ngọc Bảy</t>
  </si>
  <si>
    <t>Thôn 1, xã Vũ Hòa
huyện KX,
tỉnh TB</t>
  </si>
  <si>
    <t>01/21.4.2015 TAND Huyện Kiến Xương, Tỉnh TB</t>
  </si>
  <si>
    <t>125/QĐ-CCTHA 26.5.2015</t>
  </si>
  <si>
    <t xml:space="preserve">AP: 200
</t>
  </si>
  <si>
    <t>21.4.2016</t>
  </si>
  <si>
    <t>202/QĐ-CCTHA 25.4.2016</t>
  </si>
  <si>
    <t>Phạm Văn Toàn</t>
  </si>
  <si>
    <t>Thôn 5, xã Vũ Hòa
huyện KX,
tỉnh TB</t>
  </si>
  <si>
    <t>348/20.7.2011 TAND Quận Hoàng Mai, TP Hà Nội</t>
  </si>
  <si>
    <t>102/QĐ-CCTHA 14.5.2012</t>
  </si>
  <si>
    <t>199/QĐ-CCTHA 25.4.2016</t>
  </si>
  <si>
    <t>Trần Quốc Tuấn</t>
  </si>
  <si>
    <t>198/29.9.2014 TAND Huyện Kiến Xương, Tỉnh TB</t>
  </si>
  <si>
    <t>134/QĐ-CCTHA 11.6.2015</t>
  </si>
  <si>
    <t>AP: 200
Phạt: 10.000</t>
  </si>
  <si>
    <t>201/QĐ-CCTHA 25.4.2016</t>
  </si>
  <si>
    <t>41/25.8.2015 
TAND Huyện Kiến Xương, Tỉnh TB</t>
  </si>
  <si>
    <t>01/QĐ-CCTHA 07.10.2015</t>
  </si>
  <si>
    <t>212/QĐ-CCTHA 29.4.2016</t>
  </si>
  <si>
    <t>Nguyễn Văn Kết</t>
  </si>
  <si>
    <t>44/22.9.2015 TAND Huyện Kiến Xương, Tỉnh TB</t>
  </si>
  <si>
    <t>13/QĐ-CCTHA 03.11.2015</t>
  </si>
  <si>
    <t>200/QĐ-CCTHA 25.4.2016</t>
  </si>
  <si>
    <t>27/24.9.2015 
TAND Huyện Như Xuân, Tỉnh Thanh Hóa</t>
  </si>
  <si>
    <t>37/QĐ-CCTHA 15.12.2015</t>
  </si>
  <si>
    <t>210/QĐ-CCTHA 29.4.2016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</si>
  <si>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</si>
  <si>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</si>
  <si>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</si>
  <si>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</si>
  <si>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17/20.4.2016
TAND huyện Kiến Xương, TB</t>
  </si>
  <si>
    <t>106/QĐ-CCTHA
13.6.2016</t>
  </si>
  <si>
    <t>Phạt: 6.780</t>
  </si>
  <si>
    <t>31.8.2016</t>
  </si>
  <si>
    <t>227/QĐ-CCTHA 01.9.2016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</si>
  <si>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</si>
  <si>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</si>
  <si>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</si>
  <si>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</si>
  <si>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</si>
  <si>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</si>
  <si>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</si>
  <si>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</si>
  <si>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</si>
  <si>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</si>
  <si>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</si>
  <si>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</si>
  <si>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</si>
  <si>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</si>
  <si>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</si>
  <si>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</si>
  <si>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</si>
  <si>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</si>
  <si>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</si>
  <si>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</si>
  <si>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</si>
  <si>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</si>
  <si>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</si>
  <si>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</si>
  <si>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</si>
  <si>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</si>
  <si>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</si>
  <si>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</si>
  <si>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</si>
  <si>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</si>
  <si>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</si>
  <si>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</si>
  <si>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</si>
  <si>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Phạm Văn Trang</t>
  </si>
  <si>
    <t>Thôn Đắc Chúng Bắc, xã Quốc Tuấn, KX, TB</t>
  </si>
  <si>
    <t>18/HSST 04.5.2017 TAKX</t>
  </si>
  <si>
    <t>137/16.6.2017</t>
  </si>
  <si>
    <t>48/22.9.2017</t>
  </si>
  <si>
    <t>Phạm Thìn</t>
  </si>
  <si>
    <t>Thôn Phú Ân, xã Lê Lợi, KX, TB</t>
  </si>
  <si>
    <t>16/HSST 27.4.2017 TAKX</t>
  </si>
  <si>
    <t>132/07.6.2017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</si>
  <si>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</si>
  <si>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</si>
  <si>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</si>
  <si>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</si>
  <si>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</si>
  <si>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294/QĐ-CCTHA 26.9.2016</t>
  </si>
  <si>
    <t>Trần Văn Lực</t>
  </si>
  <si>
    <t>139/QĐ-CCTHA 08.9.2016</t>
  </si>
  <si>
    <t>293/QĐ-CCTHA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</si>
  <si>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</si>
  <si>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</si>
  <si>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</si>
  <si>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</si>
  <si>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</si>
  <si>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</si>
  <si>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</si>
  <si>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</si>
  <si>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</si>
  <si>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5.000
SC: 100</t>
  </si>
  <si>
    <t>279/QĐ-CCTHA 23.9.2016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</si>
  <si>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</si>
  <si>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</si>
  <si>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</si>
  <si>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</si>
  <si>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</si>
  <si>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</si>
  <si>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</si>
  <si>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</si>
  <si>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</si>
  <si>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</si>
  <si>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</si>
  <si>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</si>
  <si>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</si>
  <si>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</si>
  <si>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</si>
  <si>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</si>
  <si>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</si>
  <si>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</si>
  <si>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</si>
  <si>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</si>
  <si>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</si>
  <si>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</si>
  <si>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</si>
  <si>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</si>
  <si>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</si>
  <si>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</si>
  <si>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</si>
  <si>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</si>
  <si>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</si>
  <si>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</si>
  <si>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</si>
  <si>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</si>
  <si>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</si>
  <si>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</si>
  <si>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</si>
  <si>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</si>
  <si>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</si>
  <si>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</si>
  <si>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</si>
  <si>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</si>
  <si>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</si>
  <si>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128/QĐ-CCTHA 21.9.2015</t>
  </si>
  <si>
    <t>Trần Công Bồng</t>
  </si>
  <si>
    <t>56/HSST 20.12.2013 TAND KX,TB</t>
  </si>
  <si>
    <t>37/QĐ-CCTHA 17.02.2014</t>
  </si>
  <si>
    <t>132/QĐ-CCTHA 22.9.2015</t>
  </si>
  <si>
    <t>Trần Văn Huyến</t>
  </si>
  <si>
    <t>42/HSST 24.7.2014 TAND KX,TB</t>
  </si>
  <si>
    <t>30/QĐ-CCTHA 28.11.2014</t>
  </si>
  <si>
    <t>129/QĐ-CCTHA 21.9.2015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</si>
  <si>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</si>
  <si>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</si>
  <si>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</si>
  <si>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</si>
  <si>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</si>
  <si>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</si>
  <si>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</si>
  <si>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</si>
  <si>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63/QĐ-CCTHA 24.2.2016</t>
  </si>
  <si>
    <t xml:space="preserve">APHS:200
APDS:200
</t>
  </si>
  <si>
    <t>251/QĐ-CCTHA 06.9.2016</t>
  </si>
  <si>
    <t>Đào Xuân Cương</t>
  </si>
  <si>
    <t>Thôn Trung Quý, xã Thượng Hiền, Kiến Xương, TB</t>
  </si>
  <si>
    <t>119/HSPT 18.12.2012 TAND KX,TB</t>
  </si>
  <si>
    <t>47/QĐ-CCTHA 21.01.2013</t>
  </si>
  <si>
    <t>22.3.2017</t>
  </si>
  <si>
    <t>166/QĐ-CCTHA 23.9.2015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</si>
  <si>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</si>
  <si>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</si>
  <si>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</si>
  <si>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</si>
  <si>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</si>
  <si>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156/QĐ-CCTHA 23.9.2015</t>
  </si>
  <si>
    <t>Phí Văn Sảng</t>
  </si>
  <si>
    <t>Thôn Tân Hùng, xã Vũ Sơn, KX, TB</t>
  </si>
  <si>
    <t>59/HSST 14.12.2007 TAND huyện Văn Lâm, tỉnh Hưng Yên</t>
  </si>
  <si>
    <t>73/QĐ-CCTHA 14.7.2008</t>
  </si>
  <si>
    <t>AP: 3.502
TTSQ: 9.900</t>
  </si>
  <si>
    <t>13.11.2017</t>
  </si>
  <si>
    <t>237/QĐ-CCTHA 14.11.2017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</si>
  <si>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</si>
  <si>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</si>
  <si>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</si>
  <si>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</si>
  <si>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</si>
  <si>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</si>
  <si>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</si>
  <si>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</si>
  <si>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</si>
  <si>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</si>
  <si>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</si>
  <si>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</si>
  <si>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Nguyễn bá Nhuận</t>
  </si>
  <si>
    <t>45/HSST 22/8/2014 TAKX</t>
  </si>
  <si>
    <t>184/QĐ-CCTHA 22/9/2015</t>
  </si>
  <si>
    <t>50/QĐ-CCTHA 19.9.2017</t>
  </si>
  <si>
    <t>Phạm Bá Huy</t>
  </si>
  <si>
    <t>03/HSST 16/02/2017 TAKX</t>
  </si>
  <si>
    <t>87/QĐ_CCTHA 31/3/2017</t>
  </si>
  <si>
    <t>AP: 200       phạt: 3000</t>
  </si>
  <si>
    <t>51/QĐ-CCTHA 19.9.2017</t>
  </si>
  <si>
    <t>Phạm Bá Hùng</t>
  </si>
  <si>
    <t>90/QĐ_CCTHA 31/3/2017</t>
  </si>
  <si>
    <t>52/QĐ-CCTHA 19.9.2017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</si>
  <si>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</si>
  <si>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</si>
  <si>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</si>
  <si>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</si>
  <si>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</si>
  <si>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</si>
  <si>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</si>
  <si>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</si>
  <si>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</si>
  <si>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</si>
  <si>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</si>
  <si>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</si>
  <si>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</si>
  <si>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</si>
  <si>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</si>
  <si>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</si>
  <si>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</si>
  <si>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</si>
  <si>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</si>
  <si>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</si>
  <si>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</si>
  <si>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</si>
  <si>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</si>
  <si>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</si>
  <si>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</si>
  <si>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Phạm Văn Hiếu</t>
  </si>
  <si>
    <t>Thôn Đồng Tâm, xã Vũ An, huyện KX&lt;TB</t>
  </si>
  <si>
    <t>27/LHST 15/8/2013</t>
  </si>
  <si>
    <t>41/QĐ-CCTHA 16/10/2013</t>
  </si>
  <si>
    <t>CDNC: 22.400</t>
  </si>
  <si>
    <t>Nguyễn Văn Thái</t>
  </si>
  <si>
    <t>Thôn Đồng Tâm, xã Vũ An, huyện KX,TB</t>
  </si>
  <si>
    <t>117/LHST 15/9/2014 TAKX</t>
  </si>
  <si>
    <t>83/QĐ-CCTHA 14/01/2016</t>
  </si>
  <si>
    <t>CDNC: 3.500</t>
  </si>
  <si>
    <t>192/QĐ-CCTHA
08.4.2016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</si>
  <si>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</si>
  <si>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</si>
  <si>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</si>
  <si>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</si>
  <si>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</si>
  <si>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Trần Xuân Hưởng</t>
  </si>
  <si>
    <t>05/LHST 13/02/2017 TAKX</t>
  </si>
  <si>
    <t>141/QĐ-CCTHA 14/3/2007</t>
  </si>
  <si>
    <t>BTCD: 3.967</t>
  </si>
  <si>
    <t>Phạm Duy Xứng</t>
  </si>
  <si>
    <t>07/DSST 09/11/2006</t>
  </si>
  <si>
    <t>77/QĐ-CCTHA 25/12/2006</t>
  </si>
  <si>
    <t>BTCD: 2.578</t>
  </si>
  <si>
    <t>Thôn Đồng Tâm, xã Vũ An, KX, TB</t>
  </si>
  <si>
    <t>95/LHST 17/9/2010 TAKX</t>
  </si>
  <si>
    <t>60/QĐ-CCTHA 20/12/2010</t>
  </si>
  <si>
    <t>CDNC: 22.150</t>
  </si>
  <si>
    <t>Lại Thế Anh- Vũ Lễ</t>
  </si>
  <si>
    <t>135/LHST 03/11/2015 TAKX</t>
  </si>
  <si>
    <t>176/QĐ-CCTHA 29/5/2017</t>
  </si>
  <si>
    <t>CDNC: 20000</t>
  </si>
  <si>
    <t>30/QĐ-CCTHA 19.6.2017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</si>
</sst>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"/>
    <numFmt numFmtId="174" formatCode="0.000"/>
    <numFmt numFmtId="175" formatCode="_-* #,##0\ _₫_-;\-* #,##0\ _₫_-;_-* &quot;-&quot;??\ _₫_-;_-@_-"/>
    <numFmt numFmtId="176" formatCode="#,##0;[Red]#,##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sz val="10"/>
      <name val=".VnTime"/>
      <family val="2"/>
    </font>
    <font>
      <sz val="10"/>
      <name val=".VnTimeH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72" fontId="5" fillId="0" borderId="10" xfId="41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72" fontId="7" fillId="0" borderId="10" xfId="41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/>
      <protection locked="0"/>
    </xf>
    <xf numFmtId="172" fontId="5" fillId="34" borderId="16" xfId="41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72" fontId="13" fillId="34" borderId="10" xfId="0" applyNumberFormat="1" applyFont="1" applyFill="1" applyBorder="1" applyAlignment="1">
      <alignment horizontal="right" vertical="center" wrapText="1"/>
    </xf>
    <xf numFmtId="172" fontId="5" fillId="34" borderId="10" xfId="0" applyNumberFormat="1" applyFont="1" applyFill="1" applyBorder="1" applyAlignment="1">
      <alignment horizontal="right"/>
    </xf>
    <xf numFmtId="14" fontId="0" fillId="34" borderId="17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/>
    </xf>
    <xf numFmtId="14" fontId="13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14" fontId="5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20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1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right" vertical="center" wrapText="1"/>
    </xf>
    <xf numFmtId="14" fontId="5" fillId="34" borderId="12" xfId="0" applyNumberFormat="1" applyFont="1" applyFill="1" applyBorder="1" applyAlignment="1">
      <alignment horizontal="right" vertical="center" wrapText="1"/>
    </xf>
    <xf numFmtId="0" fontId="13" fillId="34" borderId="12" xfId="0" applyFont="1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/>
    </xf>
    <xf numFmtId="169" fontId="5" fillId="34" borderId="10" xfId="41" applyNumberFormat="1" applyFont="1" applyFill="1" applyBorder="1" applyAlignment="1">
      <alignment horizontal="right"/>
    </xf>
    <xf numFmtId="169" fontId="5" fillId="34" borderId="12" xfId="41" applyNumberFormat="1" applyFont="1" applyFill="1" applyBorder="1" applyAlignment="1">
      <alignment horizontal="right"/>
    </xf>
    <xf numFmtId="169" fontId="5" fillId="34" borderId="10" xfId="0" applyNumberFormat="1" applyFont="1" applyFill="1" applyBorder="1" applyAlignment="1">
      <alignment horizontal="right"/>
    </xf>
    <xf numFmtId="169" fontId="5" fillId="34" borderId="0" xfId="0" applyNumberFormat="1" applyFont="1" applyFill="1" applyAlignment="1">
      <alignment horizontal="right"/>
    </xf>
    <xf numFmtId="0" fontId="21" fillId="34" borderId="15" xfId="0" applyFont="1" applyFill="1" applyBorder="1" applyAlignment="1">
      <alignment vertical="center" wrapText="1"/>
    </xf>
    <xf numFmtId="169" fontId="5" fillId="34" borderId="10" xfId="41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/>
    </xf>
    <xf numFmtId="169" fontId="5" fillId="34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20" fillId="34" borderId="19" xfId="63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4" borderId="10" xfId="63" applyFont="1" applyFill="1" applyBorder="1" applyAlignment="1" applyProtection="1">
      <alignment horizontal="left"/>
      <protection locked="0"/>
    </xf>
    <xf numFmtId="0" fontId="20" fillId="34" borderId="20" xfId="63" applyFont="1" applyFill="1" applyBorder="1" applyProtection="1">
      <alignment/>
      <protection locked="0"/>
    </xf>
    <xf numFmtId="0" fontId="20" fillId="34" borderId="20" xfId="63" applyFont="1" applyFill="1" applyBorder="1" applyAlignment="1" applyProtection="1">
      <alignment horizontal="right"/>
      <protection locked="0"/>
    </xf>
    <xf numFmtId="0" fontId="20" fillId="34" borderId="19" xfId="63" applyFont="1" applyFill="1" applyBorder="1" applyProtection="1">
      <alignment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10" xfId="0" applyNumberFormat="1" applyFont="1" applyFill="1" applyBorder="1" applyAlignment="1" applyProtection="1">
      <alignment horizontal="right" vertical="center"/>
      <protection locked="0"/>
    </xf>
    <xf numFmtId="169" fontId="5" fillId="34" borderId="16" xfId="41" applyNumberFormat="1" applyFont="1" applyFill="1" applyBorder="1" applyAlignment="1" applyProtection="1">
      <alignment horizontal="right" vertical="center" wrapText="1"/>
      <protection locked="0"/>
    </xf>
    <xf numFmtId="0" fontId="20" fillId="34" borderId="20" xfId="63" applyFont="1" applyFill="1" applyBorder="1" applyAlignment="1" applyProtection="1">
      <alignment horizontal="left"/>
      <protection locked="0"/>
    </xf>
    <xf numFmtId="1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21" xfId="63" applyFont="1" applyFill="1" applyBorder="1" applyAlignment="1" applyProtection="1">
      <alignment horizontal="right"/>
      <protection locked="0"/>
    </xf>
    <xf numFmtId="0" fontId="20" fillId="34" borderId="21" xfId="63" applyFont="1" applyFill="1" applyBorder="1" applyAlignment="1" applyProtection="1">
      <alignment horizontal="center"/>
      <protection locked="0"/>
    </xf>
    <xf numFmtId="169" fontId="5" fillId="34" borderId="21" xfId="41" applyNumberFormat="1" applyFont="1" applyFill="1" applyBorder="1" applyAlignment="1" applyProtection="1">
      <alignment horizontal="right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172" fontId="5" fillId="34" borderId="10" xfId="0" applyNumberFormat="1" applyFont="1" applyFill="1" applyBorder="1" applyAlignment="1" applyProtection="1">
      <alignment vertical="center"/>
      <protection locked="0"/>
    </xf>
    <xf numFmtId="169" fontId="5" fillId="34" borderId="22" xfId="41" applyNumberFormat="1" applyFont="1" applyFill="1" applyBorder="1" applyAlignment="1" applyProtection="1">
      <alignment horizontal="right" vertical="center" wrapText="1"/>
      <protection locked="0"/>
    </xf>
    <xf numFmtId="0" fontId="20" fillId="34" borderId="19" xfId="63" applyFont="1" applyFill="1" applyBorder="1" applyAlignment="1" applyProtection="1">
      <alignment horizontal="right"/>
      <protection locked="0"/>
    </xf>
    <xf numFmtId="169" fontId="5" fillId="34" borderId="20" xfId="0" applyNumberFormat="1" applyFont="1" applyFill="1" applyBorder="1" applyAlignment="1" applyProtection="1">
      <alignment horizontal="right" vertical="center"/>
      <protection locked="0"/>
    </xf>
    <xf numFmtId="1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 applyProtection="1">
      <alignment horizontal="left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3" fontId="5" fillId="34" borderId="10" xfId="60" applyNumberFormat="1" applyFont="1" applyFill="1" applyBorder="1" applyAlignment="1" applyProtection="1">
      <alignment horizontal="left" vertical="center" wrapText="1" shrinkToFit="1"/>
      <protection locked="0"/>
    </xf>
    <xf numFmtId="172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0" xfId="63" applyFont="1" applyFill="1" applyBorder="1" applyAlignment="1" applyProtection="1">
      <alignment horizontal="right"/>
      <protection locked="0"/>
    </xf>
    <xf numFmtId="169" fontId="5" fillId="34" borderId="23" xfId="41" applyNumberFormat="1" applyFont="1" applyFill="1" applyBorder="1" applyAlignment="1" applyProtection="1">
      <alignment horizontal="right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69" fontId="5" fillId="34" borderId="24" xfId="41" applyNumberFormat="1" applyFont="1" applyFill="1" applyBorder="1" applyAlignment="1" applyProtection="1">
      <alignment horizontal="right"/>
      <protection locked="0"/>
    </xf>
    <xf numFmtId="14" fontId="0" fillId="34" borderId="10" xfId="0" applyNumberFormat="1" applyFont="1" applyFill="1" applyBorder="1" applyAlignment="1">
      <alignment/>
    </xf>
    <xf numFmtId="169" fontId="5" fillId="34" borderId="21" xfId="63" applyNumberFormat="1" applyFont="1" applyFill="1" applyBorder="1" applyAlignment="1" applyProtection="1">
      <alignment horizontal="right"/>
      <protection locked="0"/>
    </xf>
    <xf numFmtId="0" fontId="20" fillId="34" borderId="21" xfId="63" applyFont="1" applyFill="1" applyBorder="1" applyProtection="1">
      <alignment/>
      <protection locked="0"/>
    </xf>
    <xf numFmtId="169" fontId="5" fillId="34" borderId="25" xfId="41" applyNumberFormat="1" applyFont="1" applyFill="1" applyBorder="1" applyAlignment="1" applyProtection="1">
      <alignment horizontal="right" vertical="center" wrapText="1"/>
      <protection locked="0"/>
    </xf>
    <xf numFmtId="3" fontId="13" fillId="34" borderId="10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14" fontId="13" fillId="34" borderId="17" xfId="0" applyNumberFormat="1" applyFont="1" applyFill="1" applyBorder="1" applyAlignment="1">
      <alignment horizontal="right"/>
    </xf>
    <xf numFmtId="0" fontId="13" fillId="34" borderId="18" xfId="0" applyFont="1" applyFill="1" applyBorder="1" applyAlignment="1">
      <alignment horizontal="left"/>
    </xf>
    <xf numFmtId="0" fontId="13" fillId="34" borderId="18" xfId="0" applyFont="1" applyFill="1" applyBorder="1" applyAlignment="1">
      <alignment horizontal="right"/>
    </xf>
    <xf numFmtId="0" fontId="20" fillId="34" borderId="18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72" fontId="5" fillId="35" borderId="10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35" borderId="10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72" fontId="5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2" fontId="5" fillId="0" borderId="10" xfId="41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2" fontId="5" fillId="0" borderId="10" xfId="41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172" fontId="5" fillId="0" borderId="10" xfId="41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41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right" wrapText="1" shrinkToFit="1"/>
    </xf>
    <xf numFmtId="3" fontId="6" fillId="36" borderId="10" xfId="0" applyNumberFormat="1" applyFont="1" applyFill="1" applyBorder="1" applyAlignment="1">
      <alignment wrapText="1" shrinkToFit="1"/>
    </xf>
    <xf numFmtId="14" fontId="5" fillId="36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172" fontId="5" fillId="0" borderId="16" xfId="41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right" vertical="center" wrapText="1" shrinkToFit="1"/>
    </xf>
    <xf numFmtId="0" fontId="6" fillId="35" borderId="10" xfId="0" applyFont="1" applyFill="1" applyBorder="1" applyAlignment="1">
      <alignment wrapText="1" shrinkToFit="1"/>
    </xf>
    <xf numFmtId="14" fontId="5" fillId="35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36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 wrapText="1" shrinkToFit="1"/>
    </xf>
    <xf numFmtId="0" fontId="6" fillId="36" borderId="10" xfId="0" applyFont="1" applyFill="1" applyBorder="1" applyAlignment="1">
      <alignment wrapText="1" shrinkToFit="1"/>
    </xf>
    <xf numFmtId="14" fontId="5" fillId="36" borderId="10" xfId="0" applyNumberFormat="1" applyFont="1" applyFill="1" applyBorder="1" applyAlignment="1">
      <alignment horizontal="right" wrapText="1"/>
    </xf>
    <xf numFmtId="0" fontId="5" fillId="36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 shrinkToFit="1"/>
    </xf>
    <xf numFmtId="1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vertical="center" wrapText="1" shrinkToFit="1"/>
    </xf>
    <xf numFmtId="0" fontId="6" fillId="34" borderId="10" xfId="0" applyFont="1" applyFill="1" applyBorder="1" applyAlignment="1">
      <alignment wrapText="1" shrinkToFit="1"/>
    </xf>
    <xf numFmtId="14" fontId="5" fillId="34" borderId="10" xfId="0" applyNumberFormat="1" applyFont="1" applyFill="1" applyBorder="1" applyAlignment="1">
      <alignment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4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4" fontId="5" fillId="0" borderId="24" xfId="0" applyNumberFormat="1" applyFont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5" fillId="37" borderId="17" xfId="0" applyFont="1" applyFill="1" applyBorder="1" applyAlignment="1">
      <alignment wrapText="1"/>
    </xf>
    <xf numFmtId="3" fontId="5" fillId="37" borderId="17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5" fillId="37" borderId="16" xfId="0" applyNumberFormat="1" applyFont="1" applyFill="1" applyBorder="1" applyAlignment="1">
      <alignment/>
    </xf>
    <xf numFmtId="14" fontId="5" fillId="37" borderId="16" xfId="0" applyNumberFormat="1" applyFont="1" applyFill="1" applyBorder="1" applyAlignment="1">
      <alignment/>
    </xf>
    <xf numFmtId="14" fontId="5" fillId="37" borderId="10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76" fontId="7" fillId="35" borderId="10" xfId="0" applyNumberFormat="1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horizontal="center"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61" applyFont="1" applyFill="1" applyBorder="1" applyAlignment="1" applyProtection="1">
      <alignment horizontal="center" vertical="center" wrapText="1"/>
      <protection locked="0"/>
    </xf>
    <xf numFmtId="3" fontId="7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61" applyFont="1" applyFill="1" applyBorder="1" applyAlignment="1" applyProtection="1">
      <alignment horizontal="left" vertical="center" wrapText="1"/>
      <protection locked="0"/>
    </xf>
    <xf numFmtId="3" fontId="7" fillId="35" borderId="10" xfId="60" applyNumberFormat="1" applyFont="1" applyFill="1" applyBorder="1" applyAlignment="1">
      <alignment horizontal="left" vertical="center" wrapText="1" shrinkToFit="1"/>
      <protection/>
    </xf>
    <xf numFmtId="0" fontId="7" fillId="35" borderId="10" xfId="0" applyFont="1" applyFill="1" applyBorder="1" applyAlignment="1">
      <alignment horizontal="left" vertical="center"/>
    </xf>
    <xf numFmtId="3" fontId="7" fillId="35" borderId="10" xfId="60" applyNumberFormat="1" applyFont="1" applyFill="1" applyBorder="1" applyAlignment="1">
      <alignment horizontal="center" vertical="center" wrapText="1" shrinkToFit="1"/>
      <protection/>
    </xf>
    <xf numFmtId="0" fontId="7" fillId="35" borderId="10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5" borderId="10" xfId="61" applyFont="1" applyFill="1" applyBorder="1" applyAlignment="1">
      <alignment vertical="center"/>
      <protection/>
    </xf>
    <xf numFmtId="0" fontId="7" fillId="35" borderId="10" xfId="61" applyNumberFormat="1" applyFont="1" applyFill="1" applyBorder="1" applyAlignment="1">
      <alignment vertical="center"/>
      <protection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horizontal="center" vertical="center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14" fontId="5" fillId="35" borderId="15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172" fontId="7" fillId="35" borderId="12" xfId="41" applyNumberFormat="1" applyFont="1" applyFill="1" applyBorder="1" applyAlignment="1" applyProtection="1">
      <alignment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/>
    </xf>
    <xf numFmtId="172" fontId="7" fillId="35" borderId="10" xfId="41" applyNumberFormat="1" applyFont="1" applyFill="1" applyBorder="1" applyAlignment="1" applyProtection="1">
      <alignment vertical="center" wrapText="1"/>
      <protection locked="0"/>
    </xf>
    <xf numFmtId="1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>
      <alignment/>
    </xf>
    <xf numFmtId="0" fontId="7" fillId="35" borderId="10" xfId="62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35" borderId="10" xfId="61" applyNumberFormat="1" applyFont="1" applyFill="1" applyBorder="1" applyAlignment="1">
      <alignment vertical="center" wrapText="1"/>
      <protection/>
    </xf>
    <xf numFmtId="0" fontId="7" fillId="35" borderId="10" xfId="61" applyFont="1" applyFill="1" applyBorder="1" applyAlignment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176" fontId="7" fillId="0" borderId="10" xfId="41" applyNumberFormat="1" applyFont="1" applyBorder="1" applyAlignment="1" applyProtection="1">
      <alignment vertical="center" wrapText="1"/>
      <protection locked="0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/>
    </xf>
    <xf numFmtId="0" fontId="7" fillId="35" borderId="12" xfId="0" applyFont="1" applyFill="1" applyBorder="1" applyAlignment="1" applyProtection="1">
      <alignment vertical="center" wrapText="1"/>
      <protection locked="0"/>
    </xf>
    <xf numFmtId="176" fontId="7" fillId="35" borderId="12" xfId="41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justify"/>
    </xf>
    <xf numFmtId="176" fontId="7" fillId="35" borderId="10" xfId="41" applyNumberFormat="1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3" xfId="60" applyNumberFormat="1" applyFont="1" applyFill="1" applyBorder="1" applyAlignment="1" applyProtection="1">
      <alignment vertical="center" wrapText="1" shrinkToFit="1"/>
      <protection locked="0"/>
    </xf>
    <xf numFmtId="0" fontId="7" fillId="35" borderId="27" xfId="0" applyFont="1" applyFill="1" applyBorder="1" applyAlignment="1" applyProtection="1">
      <alignment horizontal="left" vertical="center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6" xfId="41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3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 applyProtection="1">
      <alignment horizontal="left" vertical="center" wrapText="1"/>
      <protection locked="0"/>
    </xf>
    <xf numFmtId="172" fontId="7" fillId="0" borderId="10" xfId="41" applyNumberFormat="1" applyFont="1" applyBorder="1" applyAlignment="1" applyProtection="1">
      <alignment vertical="center" wrapText="1"/>
      <protection locked="0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14" fontId="7" fillId="0" borderId="18" xfId="0" applyNumberFormat="1" applyFont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72" fontId="7" fillId="35" borderId="10" xfId="41" applyNumberFormat="1" applyFont="1" applyFill="1" applyBorder="1" applyAlignment="1" applyProtection="1">
      <alignment horizontal="center" vertical="center" wrapText="1"/>
      <protection locked="0"/>
    </xf>
    <xf numFmtId="172" fontId="7" fillId="35" borderId="16" xfId="41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vertical="center" wrapText="1"/>
      <protection locked="0"/>
    </xf>
    <xf numFmtId="172" fontId="5" fillId="35" borderId="12" xfId="41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vertical="center" wrapText="1"/>
    </xf>
    <xf numFmtId="14" fontId="5" fillId="35" borderId="12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176" fontId="5" fillId="35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61" applyNumberFormat="1" applyFont="1" applyFill="1" applyBorder="1" applyAlignment="1" applyProtection="1">
      <alignment vertical="center" wrapText="1"/>
      <protection locked="0"/>
    </xf>
    <xf numFmtId="0" fontId="5" fillId="35" borderId="10" xfId="61" applyFont="1" applyFill="1" applyBorder="1" applyAlignment="1" applyProtection="1">
      <alignment vertical="center" wrapText="1"/>
      <protection locked="0"/>
    </xf>
    <xf numFmtId="3" fontId="5" fillId="35" borderId="10" xfId="60" applyNumberFormat="1" applyFont="1" applyFill="1" applyBorder="1" applyAlignment="1" applyProtection="1">
      <alignment vertical="center" wrapText="1" shrinkToFit="1"/>
      <protection locked="0"/>
    </xf>
    <xf numFmtId="176" fontId="5" fillId="0" borderId="0" xfId="0" applyNumberFormat="1" applyFont="1" applyAlignment="1">
      <alignment/>
    </xf>
    <xf numFmtId="172" fontId="5" fillId="35" borderId="10" xfId="41" applyNumberFormat="1" applyFont="1" applyFill="1" applyBorder="1" applyAlignment="1" applyProtection="1">
      <alignment vertical="center" wrapText="1"/>
      <protection locked="0"/>
    </xf>
    <xf numFmtId="0" fontId="5" fillId="35" borderId="15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>
      <alignment/>
    </xf>
    <xf numFmtId="172" fontId="5" fillId="35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35" borderId="10" xfId="0" applyNumberFormat="1" applyFont="1" applyFill="1" applyBorder="1" applyAlignment="1" applyProtection="1">
      <alignment vertical="center" wrapText="1"/>
      <protection locked="0"/>
    </xf>
    <xf numFmtId="14" fontId="5" fillId="35" borderId="12" xfId="0" applyNumberFormat="1" applyFont="1" applyFill="1" applyBorder="1" applyAlignment="1" applyProtection="1">
      <alignment vertical="center" wrapText="1"/>
      <protection locked="0"/>
    </xf>
    <xf numFmtId="3" fontId="5" fillId="35" borderId="12" xfId="60" applyNumberFormat="1" applyFont="1" applyFill="1" applyBorder="1" applyAlignment="1" applyProtection="1">
      <alignment vertical="center" wrapText="1" shrinkToFi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172" fontId="5" fillId="0" borderId="16" xfId="41" applyNumberFormat="1" applyFont="1" applyFill="1" applyBorder="1" applyAlignment="1" applyProtection="1">
      <alignment vertical="center" wrapText="1"/>
      <protection locked="0"/>
    </xf>
    <xf numFmtId="172" fontId="5" fillId="35" borderId="16" xfId="41" applyNumberFormat="1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right" vertical="center"/>
    </xf>
    <xf numFmtId="0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62" fillId="34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4" borderId="10" xfId="0" applyFont="1" applyFill="1" applyBorder="1" applyAlignment="1">
      <alignment/>
    </xf>
    <xf numFmtId="172" fontId="5" fillId="34" borderId="10" xfId="41" applyNumberFormat="1" applyFont="1" applyFill="1" applyBorder="1" applyAlignment="1" applyProtection="1">
      <alignment vertical="center" wrapText="1"/>
      <protection locked="0"/>
    </xf>
    <xf numFmtId="14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34" borderId="10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 horizontal="center"/>
    </xf>
    <xf numFmtId="49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10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14" fontId="25" fillId="34" borderId="10" xfId="0" applyNumberFormat="1" applyFont="1" applyFill="1" applyBorder="1" applyAlignment="1">
      <alignment/>
    </xf>
    <xf numFmtId="14" fontId="5" fillId="34" borderId="10" xfId="0" applyNumberFormat="1" applyFont="1" applyFill="1" applyBorder="1" applyAlignment="1">
      <alignment horizontal="left"/>
    </xf>
    <xf numFmtId="0" fontId="6" fillId="34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4" borderId="10" xfId="57" applyFont="1" applyFill="1" applyBorder="1" applyAlignment="1">
      <alignment horizontal="left" vertical="center"/>
      <protection/>
    </xf>
    <xf numFmtId="0" fontId="5" fillId="34" borderId="10" xfId="57" applyFont="1" applyFill="1" applyBorder="1" applyAlignment="1">
      <alignment wrapText="1"/>
      <protection/>
    </xf>
    <xf numFmtId="0" fontId="5" fillId="34" borderId="10" xfId="57" applyFont="1" applyFill="1" applyBorder="1" applyAlignment="1">
      <alignment horizontal="left" vertical="center"/>
      <protection/>
    </xf>
    <xf numFmtId="172" fontId="5" fillId="34" borderId="10" xfId="43" applyNumberFormat="1" applyFont="1" applyFill="1" applyBorder="1" applyAlignment="1">
      <alignment horizontal="left" vertical="center"/>
    </xf>
    <xf numFmtId="172" fontId="63" fillId="34" borderId="10" xfId="43" applyNumberFormat="1" applyFont="1" applyFill="1" applyBorder="1" applyAlignment="1">
      <alignment vertical="center"/>
    </xf>
    <xf numFmtId="16" fontId="5" fillId="34" borderId="10" xfId="57" applyNumberFormat="1" applyFont="1" applyFill="1" applyBorder="1" applyAlignment="1">
      <alignment horizontal="left" vertical="center"/>
      <protection/>
    </xf>
    <xf numFmtId="0" fontId="5" fillId="34" borderId="10" xfId="57" applyFont="1" applyFill="1" applyBorder="1" applyAlignment="1">
      <alignment wrapText="1"/>
      <protection/>
    </xf>
    <xf numFmtId="172" fontId="5" fillId="34" borderId="10" xfId="43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wrapText="1"/>
    </xf>
    <xf numFmtId="0" fontId="64" fillId="34" borderId="10" xfId="0" applyFont="1" applyFill="1" applyBorder="1" applyAlignment="1">
      <alignment/>
    </xf>
    <xf numFmtId="0" fontId="65" fillId="34" borderId="10" xfId="0" applyFont="1" applyFill="1" applyBorder="1" applyAlignment="1">
      <alignment horizontal="left" wrapText="1"/>
    </xf>
    <xf numFmtId="0" fontId="65" fillId="34" borderId="10" xfId="57" applyFont="1" applyFill="1" applyBorder="1" applyAlignment="1">
      <alignment wrapText="1"/>
      <protection/>
    </xf>
    <xf numFmtId="0" fontId="65" fillId="34" borderId="10" xfId="0" applyFont="1" applyFill="1" applyBorder="1" applyAlignment="1">
      <alignment wrapText="1"/>
    </xf>
    <xf numFmtId="3" fontId="65" fillId="34" borderId="10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0" xfId="0" applyFont="1" applyFill="1" applyBorder="1" applyAlignment="1">
      <alignment wrapText="1"/>
    </xf>
    <xf numFmtId="0" fontId="62" fillId="34" borderId="10" xfId="57" applyFont="1" applyFill="1" applyBorder="1" applyAlignment="1">
      <alignment horizontal="left" wrapText="1"/>
      <protection/>
    </xf>
    <xf numFmtId="0" fontId="65" fillId="34" borderId="10" xfId="57" applyFont="1" applyFill="1" applyBorder="1" applyAlignment="1">
      <alignment horizontal="left" wrapText="1"/>
      <protection/>
    </xf>
    <xf numFmtId="0" fontId="65" fillId="34" borderId="10" xfId="57" applyFont="1" applyFill="1" applyBorder="1" applyAlignment="1">
      <alignment wrapText="1"/>
      <protection/>
    </xf>
    <xf numFmtId="3" fontId="65" fillId="34" borderId="10" xfId="57" applyNumberFormat="1" applyFont="1" applyFill="1" applyBorder="1" applyAlignment="1">
      <alignment horizontal="right" wrapText="1"/>
      <protection/>
    </xf>
    <xf numFmtId="0" fontId="62" fillId="34" borderId="10" xfId="57" applyFont="1" applyFill="1" applyBorder="1" applyAlignment="1">
      <alignment horizontal="left" vertical="center"/>
      <protection/>
    </xf>
    <xf numFmtId="172" fontId="65" fillId="34" borderId="10" xfId="43" applyNumberFormat="1" applyFont="1" applyFill="1" applyBorder="1" applyAlignment="1">
      <alignment horizontal="left" vertical="center"/>
    </xf>
    <xf numFmtId="0" fontId="65" fillId="34" borderId="10" xfId="57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0" fillId="34" borderId="0" xfId="57" applyFill="1">
      <alignment/>
      <protection/>
    </xf>
    <xf numFmtId="0" fontId="7" fillId="34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>
      <alignment horizontal="right" wrapText="1"/>
    </xf>
    <xf numFmtId="0" fontId="7" fillId="34" borderId="10" xfId="57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16" fontId="5" fillId="0" borderId="10" xfId="0" applyNumberFormat="1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172" fontId="65" fillId="0" borderId="10" xfId="41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72" fontId="7" fillId="0" borderId="10" xfId="41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35" borderId="14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3" fontId="7" fillId="35" borderId="15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35" borderId="35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vertical="center" wrapText="1"/>
      <protection locked="0"/>
    </xf>
    <xf numFmtId="3" fontId="7" fillId="35" borderId="12" xfId="60" applyNumberFormat="1" applyFont="1" applyFill="1" applyBorder="1" applyAlignment="1" applyProtection="1">
      <alignment horizontal="center" vertical="center" wrapText="1" shrinkToFit="1"/>
      <protection/>
    </xf>
    <xf numFmtId="3" fontId="7" fillId="35" borderId="15" xfId="60" applyNumberFormat="1" applyFont="1" applyFill="1" applyBorder="1" applyAlignment="1" applyProtection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vertical="center" wrapText="1"/>
      <protection/>
    </xf>
    <xf numFmtId="0" fontId="7" fillId="35" borderId="15" xfId="61" applyNumberFormat="1" applyFont="1" applyFill="1" applyBorder="1" applyAlignment="1">
      <alignment vertical="center" wrapText="1"/>
      <protection/>
    </xf>
    <xf numFmtId="0" fontId="7" fillId="35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14" fontId="7" fillId="35" borderId="18" xfId="0" applyNumberFormat="1" applyFont="1" applyFill="1" applyBorder="1" applyAlignment="1">
      <alignment horizontal="center" vertical="center" wrapText="1"/>
    </xf>
    <xf numFmtId="14" fontId="7" fillId="35" borderId="15" xfId="0" applyNumberFormat="1" applyFont="1" applyFill="1" applyBorder="1" applyAlignment="1">
      <alignment horizontal="center" vertical="center" wrapText="1"/>
    </xf>
    <xf numFmtId="0" fontId="65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2" xfId="0" applyFont="1" applyFill="1" applyBorder="1" applyAlignment="1">
      <alignment horizontal="center" wrapText="1"/>
    </xf>
    <xf numFmtId="0" fontId="65" fillId="34" borderId="15" xfId="0" applyFont="1" applyFill="1" applyBorder="1" applyAlignment="1">
      <alignment horizontal="center" wrapText="1"/>
    </xf>
    <xf numFmtId="0" fontId="65" fillId="34" borderId="12" xfId="0" applyFont="1" applyFill="1" applyBorder="1" applyAlignment="1">
      <alignment horizontal="center" wrapText="1"/>
    </xf>
    <xf numFmtId="0" fontId="65" fillId="34" borderId="15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65" fillId="34" borderId="18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wrapText="1"/>
    </xf>
    <xf numFmtId="0" fontId="65" fillId="34" borderId="12" xfId="57" applyFont="1" applyFill="1" applyBorder="1" applyAlignment="1">
      <alignment horizontal="center" vertical="center"/>
      <protection/>
    </xf>
    <xf numFmtId="0" fontId="65" fillId="34" borderId="18" xfId="57" applyFont="1" applyFill="1" applyBorder="1" applyAlignment="1">
      <alignment horizontal="center" vertical="center"/>
      <protection/>
    </xf>
    <xf numFmtId="0" fontId="65" fillId="34" borderId="15" xfId="57" applyFont="1" applyFill="1" applyBorder="1" applyAlignment="1">
      <alignment horizontal="center" vertical="center"/>
      <protection/>
    </xf>
    <xf numFmtId="0" fontId="65" fillId="34" borderId="12" xfId="57" applyFont="1" applyFill="1" applyBorder="1" applyAlignment="1">
      <alignment horizontal="center" wrapText="1"/>
      <protection/>
    </xf>
    <xf numFmtId="0" fontId="65" fillId="34" borderId="18" xfId="57" applyFont="1" applyFill="1" applyBorder="1" applyAlignment="1">
      <alignment horizontal="center" wrapText="1"/>
      <protection/>
    </xf>
    <xf numFmtId="0" fontId="65" fillId="34" borderId="15" xfId="57" applyFont="1" applyFill="1" applyBorder="1" applyAlignment="1">
      <alignment horizontal="center" wrapText="1"/>
      <protection/>
    </xf>
    <xf numFmtId="16" fontId="5" fillId="34" borderId="12" xfId="57" applyNumberFormat="1" applyFont="1" applyFill="1" applyBorder="1" applyAlignment="1">
      <alignment horizontal="center" vertical="center"/>
      <protection/>
    </xf>
    <xf numFmtId="16" fontId="5" fillId="34" borderId="18" xfId="57" applyNumberFormat="1" applyFont="1" applyFill="1" applyBorder="1" applyAlignment="1">
      <alignment horizontal="center" vertical="center"/>
      <protection/>
    </xf>
    <xf numFmtId="16" fontId="5" fillId="34" borderId="15" xfId="57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_11 tháng (6)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Bieu mau nghiep vu ngay 19.6" xfId="59"/>
    <cellStyle name="Normal_HINHSU-05" xfId="60"/>
    <cellStyle name="Normal_Sheet1" xfId="61"/>
    <cellStyle name="Normal_Sheet1_CHỦ ĐỘNG" xfId="62"/>
    <cellStyle name="Normal_TK201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1" name="Text Box 124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2" name="Text Box 124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3" name="Text Box 124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4" name="Text Box 124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5" name="Text Box 1250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6" name="Text Box 1251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7" name="Text Box 1252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8" name="Text Box 1253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39" name="Text Box 1254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0" name="Text Box 1255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1" name="Text Box 125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2" name="Text Box 125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3" name="Text Box 125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4" name="Text Box 125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5" name="Text Box 1260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6" name="Text Box 185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7" name="Text Box 18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8" name="Text Box 18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49" name="Text Box 18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0" name="Text Box 18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1" name="Text Box 190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2" name="Text Box 191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3" name="Text Box 192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4" name="Text Box 193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5" name="Text Box 194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6" name="Text Box 195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7" name="Text Box 19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8" name="Text Box 19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59" name="Text Box 19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 fLocksText="0">
      <xdr:nvSpPr>
        <xdr:cNvPr id="60" name="Text Box 19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80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41" customWidth="1"/>
    <col min="9" max="9" width="9.140625" style="41" customWidth="1"/>
    <col min="10" max="10" width="10.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649" t="s">
        <v>28</v>
      </c>
      <c r="B1" s="649"/>
      <c r="C1" s="649"/>
      <c r="D1" s="649"/>
      <c r="E1" s="649"/>
    </row>
    <row r="2" spans="1:13" ht="20.25" customHeight="1">
      <c r="A2" s="643" t="s">
        <v>17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</row>
    <row r="3" spans="1:13" ht="30" customHeight="1">
      <c r="A3" s="645" t="s">
        <v>18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646" t="s">
        <v>49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648"/>
      <c r="L6" s="648"/>
      <c r="M6" s="648"/>
    </row>
    <row r="7" spans="1:13" s="3" customFormat="1" ht="31.5" customHeight="1">
      <c r="A7" s="638" t="s">
        <v>8</v>
      </c>
      <c r="B7" s="642" t="s">
        <v>6</v>
      </c>
      <c r="C7" s="642" t="s">
        <v>5</v>
      </c>
      <c r="D7" s="642" t="s">
        <v>7</v>
      </c>
      <c r="E7" s="642" t="s">
        <v>0</v>
      </c>
      <c r="F7" s="642" t="s">
        <v>1</v>
      </c>
      <c r="G7" s="642" t="s">
        <v>3</v>
      </c>
      <c r="H7" s="642"/>
      <c r="I7" s="642"/>
      <c r="J7" s="642"/>
      <c r="K7" s="642" t="s">
        <v>16</v>
      </c>
      <c r="L7" s="642" t="s">
        <v>2</v>
      </c>
      <c r="M7" s="642" t="s">
        <v>4</v>
      </c>
    </row>
    <row r="8" spans="1:13" s="3" customFormat="1" ht="26.25" customHeight="1">
      <c r="A8" s="638"/>
      <c r="B8" s="642"/>
      <c r="C8" s="642"/>
      <c r="D8" s="642"/>
      <c r="E8" s="642"/>
      <c r="F8" s="642"/>
      <c r="G8" s="642" t="s">
        <v>11</v>
      </c>
      <c r="H8" s="642" t="s">
        <v>12</v>
      </c>
      <c r="I8" s="642"/>
      <c r="J8" s="642"/>
      <c r="K8" s="642"/>
      <c r="L8" s="642"/>
      <c r="M8" s="642"/>
    </row>
    <row r="9" spans="1:13" s="3" customFormat="1" ht="84" customHeight="1">
      <c r="A9" s="638"/>
      <c r="B9" s="642"/>
      <c r="C9" s="642"/>
      <c r="D9" s="642"/>
      <c r="E9" s="642"/>
      <c r="F9" s="642"/>
      <c r="G9" s="638"/>
      <c r="H9" s="47" t="s">
        <v>13</v>
      </c>
      <c r="I9" s="47" t="s">
        <v>14</v>
      </c>
      <c r="J9" s="47" t="s">
        <v>15</v>
      </c>
      <c r="K9" s="642"/>
      <c r="L9" s="642"/>
      <c r="M9" s="642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0">
        <f>COUNTA(C13:C5000)</f>
        <v>1945</v>
      </c>
      <c r="D11" s="1"/>
      <c r="E11" s="1"/>
      <c r="F11" s="1"/>
      <c r="G11" s="1"/>
      <c r="H11" s="36"/>
      <c r="I11" s="36"/>
      <c r="J11" s="36"/>
      <c r="K11" s="1"/>
      <c r="L11" s="10">
        <f>COUNTA(L13:L5000)</f>
        <v>1848</v>
      </c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+SUM(H13:H121)</f>
        <v>210501827</v>
      </c>
      <c r="I12" s="50">
        <f>+SUM(I13:I121)</f>
        <v>0</v>
      </c>
      <c r="J12" s="50">
        <f>+SUM(J13:J121)</f>
        <v>0</v>
      </c>
      <c r="K12" s="49"/>
      <c r="L12" s="71"/>
      <c r="M12" s="71"/>
    </row>
    <row r="13" spans="1:17" s="3" customFormat="1" ht="63.75">
      <c r="A13" s="258">
        <v>1</v>
      </c>
      <c r="B13" s="321" t="s">
        <v>3420</v>
      </c>
      <c r="C13" s="322" t="s">
        <v>3421</v>
      </c>
      <c r="D13" s="323" t="s">
        <v>3422</v>
      </c>
      <c r="E13" s="322" t="s">
        <v>3423</v>
      </c>
      <c r="F13" s="322" t="s">
        <v>3424</v>
      </c>
      <c r="G13" s="323" t="s">
        <v>54</v>
      </c>
      <c r="H13" s="324">
        <v>10264</v>
      </c>
      <c r="I13" s="325"/>
      <c r="J13" s="325"/>
      <c r="K13" s="326">
        <v>42994</v>
      </c>
      <c r="L13" s="322" t="s">
        <v>3425</v>
      </c>
      <c r="M13" s="2"/>
      <c r="N13" s="11"/>
      <c r="O13" s="11"/>
      <c r="P13" s="11"/>
      <c r="Q13" s="11"/>
    </row>
    <row r="14" spans="1:17" s="3" customFormat="1" ht="25.5">
      <c r="A14" s="258">
        <f aca="true" t="shared" si="0" ref="A14:A34">+A13+1</f>
        <v>2</v>
      </c>
      <c r="B14" s="327"/>
      <c r="C14" s="328" t="s">
        <v>3426</v>
      </c>
      <c r="D14" s="58" t="s">
        <v>3427</v>
      </c>
      <c r="E14" s="244" t="s">
        <v>3428</v>
      </c>
      <c r="F14" s="244" t="s">
        <v>3429</v>
      </c>
      <c r="G14" s="58" t="s">
        <v>54</v>
      </c>
      <c r="H14" s="329">
        <v>16870</v>
      </c>
      <c r="I14" s="330"/>
      <c r="J14" s="330"/>
      <c r="K14" s="331">
        <v>42934</v>
      </c>
      <c r="L14" s="259" t="s">
        <v>3430</v>
      </c>
      <c r="M14" s="327"/>
      <c r="N14" s="11"/>
      <c r="O14" s="11"/>
      <c r="P14" s="11"/>
      <c r="Q14" s="11"/>
    </row>
    <row r="15" spans="1:17" s="3" customFormat="1" ht="25.5">
      <c r="A15" s="258">
        <f t="shared" si="0"/>
        <v>3</v>
      </c>
      <c r="B15" s="327"/>
      <c r="C15" s="328" t="s">
        <v>3431</v>
      </c>
      <c r="D15" s="58" t="s">
        <v>3432</v>
      </c>
      <c r="E15" s="244" t="s">
        <v>3433</v>
      </c>
      <c r="F15" s="244" t="s">
        <v>3434</v>
      </c>
      <c r="G15" s="58" t="s">
        <v>54</v>
      </c>
      <c r="H15" s="332">
        <v>27050</v>
      </c>
      <c r="I15" s="330"/>
      <c r="J15" s="330"/>
      <c r="K15" s="331">
        <v>43004</v>
      </c>
      <c r="L15" s="259" t="s">
        <v>3435</v>
      </c>
      <c r="M15" s="327"/>
      <c r="N15" s="11"/>
      <c r="O15" s="11"/>
      <c r="P15" s="11"/>
      <c r="Q15" s="11"/>
    </row>
    <row r="16" spans="1:17" s="3" customFormat="1" ht="63.75">
      <c r="A16" s="258">
        <f t="shared" si="0"/>
        <v>4</v>
      </c>
      <c r="B16" s="327"/>
      <c r="C16" s="256" t="s">
        <v>3436</v>
      </c>
      <c r="D16" s="58" t="s">
        <v>3437</v>
      </c>
      <c r="E16" s="256" t="s">
        <v>3438</v>
      </c>
      <c r="F16" s="256" t="s">
        <v>3439</v>
      </c>
      <c r="G16" s="58" t="s">
        <v>54</v>
      </c>
      <c r="H16" s="329">
        <v>24200</v>
      </c>
      <c r="I16" s="330"/>
      <c r="J16" s="330"/>
      <c r="K16" s="331">
        <v>43061</v>
      </c>
      <c r="L16" s="256" t="s">
        <v>3440</v>
      </c>
      <c r="M16" s="327"/>
      <c r="N16" s="11"/>
      <c r="O16" s="11"/>
      <c r="P16" s="11"/>
      <c r="Q16" s="11"/>
    </row>
    <row r="17" spans="1:17" s="3" customFormat="1" ht="38.25">
      <c r="A17" s="258">
        <f t="shared" si="0"/>
        <v>5</v>
      </c>
      <c r="B17" s="327"/>
      <c r="C17" s="328" t="s">
        <v>3441</v>
      </c>
      <c r="D17" s="58" t="s">
        <v>3442</v>
      </c>
      <c r="E17" s="244" t="s">
        <v>3443</v>
      </c>
      <c r="F17" s="244" t="s">
        <v>3444</v>
      </c>
      <c r="G17" s="58" t="s">
        <v>54</v>
      </c>
      <c r="H17" s="329">
        <v>30567</v>
      </c>
      <c r="I17" s="330"/>
      <c r="J17" s="330"/>
      <c r="K17" s="331">
        <v>42954</v>
      </c>
      <c r="L17" s="259" t="s">
        <v>3445</v>
      </c>
      <c r="M17" s="327"/>
      <c r="N17" s="11"/>
      <c r="O17" s="11"/>
      <c r="P17" s="11"/>
      <c r="Q17" s="11"/>
    </row>
    <row r="18" spans="1:17" s="3" customFormat="1" ht="63.75">
      <c r="A18" s="258">
        <f t="shared" si="0"/>
        <v>6</v>
      </c>
      <c r="B18" s="327"/>
      <c r="C18" s="256" t="s">
        <v>3446</v>
      </c>
      <c r="D18" s="58" t="s">
        <v>3447</v>
      </c>
      <c r="E18" s="256" t="s">
        <v>3448</v>
      </c>
      <c r="F18" s="256" t="s">
        <v>3449</v>
      </c>
      <c r="G18" s="58" t="s">
        <v>54</v>
      </c>
      <c r="H18" s="329">
        <v>12950</v>
      </c>
      <c r="I18" s="330"/>
      <c r="J18" s="330"/>
      <c r="K18" s="331">
        <v>42936</v>
      </c>
      <c r="L18" s="256" t="s">
        <v>3450</v>
      </c>
      <c r="M18" s="327"/>
      <c r="N18" s="11"/>
      <c r="O18" s="11"/>
      <c r="P18" s="11"/>
      <c r="Q18" s="11"/>
    </row>
    <row r="19" spans="1:17" s="3" customFormat="1" ht="114.75">
      <c r="A19" s="258">
        <f t="shared" si="0"/>
        <v>7</v>
      </c>
      <c r="B19" s="327"/>
      <c r="C19" s="256" t="s">
        <v>3451</v>
      </c>
      <c r="D19" s="58" t="s">
        <v>3452</v>
      </c>
      <c r="E19" s="256" t="s">
        <v>3453</v>
      </c>
      <c r="F19" s="256" t="s">
        <v>3454</v>
      </c>
      <c r="G19" s="58" t="s">
        <v>54</v>
      </c>
      <c r="H19" s="329">
        <v>7845</v>
      </c>
      <c r="I19" s="330"/>
      <c r="J19" s="330"/>
      <c r="K19" s="331">
        <v>43046</v>
      </c>
      <c r="L19" s="256" t="s">
        <v>3455</v>
      </c>
      <c r="M19" s="327"/>
      <c r="N19" s="11"/>
      <c r="O19" s="11"/>
      <c r="P19" s="11"/>
      <c r="Q19" s="11"/>
    </row>
    <row r="20" spans="1:17" s="3" customFormat="1" ht="25.5">
      <c r="A20" s="258">
        <f t="shared" si="0"/>
        <v>8</v>
      </c>
      <c r="B20" s="327"/>
      <c r="C20" s="328" t="s">
        <v>3456</v>
      </c>
      <c r="D20" s="58" t="s">
        <v>3457</v>
      </c>
      <c r="E20" s="244" t="s">
        <v>3458</v>
      </c>
      <c r="F20" s="244" t="s">
        <v>3459</v>
      </c>
      <c r="G20" s="58" t="s">
        <v>54</v>
      </c>
      <c r="H20" s="329">
        <v>20000</v>
      </c>
      <c r="I20" s="330"/>
      <c r="J20" s="330"/>
      <c r="K20" s="331">
        <v>42954</v>
      </c>
      <c r="L20" s="259" t="s">
        <v>3460</v>
      </c>
      <c r="M20" s="327"/>
      <c r="N20" s="11"/>
      <c r="O20" s="11"/>
      <c r="P20" s="11"/>
      <c r="Q20" s="11"/>
    </row>
    <row r="21" spans="1:17" s="3" customFormat="1" ht="38.25">
      <c r="A21" s="258">
        <f t="shared" si="0"/>
        <v>9</v>
      </c>
      <c r="B21" s="327"/>
      <c r="C21" s="328" t="s">
        <v>3461</v>
      </c>
      <c r="D21" s="58" t="s">
        <v>3462</v>
      </c>
      <c r="E21" s="244" t="s">
        <v>3463</v>
      </c>
      <c r="F21" s="244" t="s">
        <v>3464</v>
      </c>
      <c r="G21" s="58" t="s">
        <v>54</v>
      </c>
      <c r="H21" s="329">
        <v>5420</v>
      </c>
      <c r="I21" s="330"/>
      <c r="J21" s="330"/>
      <c r="K21" s="331">
        <v>43025</v>
      </c>
      <c r="L21" s="259" t="s">
        <v>3465</v>
      </c>
      <c r="M21" s="327"/>
      <c r="N21" s="11"/>
      <c r="O21" s="11"/>
      <c r="P21" s="11"/>
      <c r="Q21" s="11"/>
    </row>
    <row r="22" spans="1:17" s="3" customFormat="1" ht="25.5">
      <c r="A22" s="258">
        <f t="shared" si="0"/>
        <v>10</v>
      </c>
      <c r="B22" s="327"/>
      <c r="C22" s="328" t="s">
        <v>3466</v>
      </c>
      <c r="D22" s="58" t="s">
        <v>3467</v>
      </c>
      <c r="E22" s="244" t="s">
        <v>3468</v>
      </c>
      <c r="F22" s="244" t="s">
        <v>3469</v>
      </c>
      <c r="G22" s="58" t="s">
        <v>54</v>
      </c>
      <c r="H22" s="329">
        <f>5000+114388</f>
        <v>119388</v>
      </c>
      <c r="I22" s="330"/>
      <c r="J22" s="330"/>
      <c r="K22" s="331">
        <v>42893</v>
      </c>
      <c r="L22" s="259" t="s">
        <v>3470</v>
      </c>
      <c r="M22" s="327"/>
      <c r="N22" s="11"/>
      <c r="O22" s="11"/>
      <c r="P22" s="11"/>
      <c r="Q22" s="11"/>
    </row>
    <row r="23" spans="1:17" s="3" customFormat="1" ht="25.5">
      <c r="A23" s="258">
        <f t="shared" si="0"/>
        <v>11</v>
      </c>
      <c r="B23" s="327"/>
      <c r="C23" s="328" t="s">
        <v>3471</v>
      </c>
      <c r="D23" s="58" t="s">
        <v>3472</v>
      </c>
      <c r="E23" s="244" t="s">
        <v>3473</v>
      </c>
      <c r="F23" s="244" t="s">
        <v>3474</v>
      </c>
      <c r="G23" s="58" t="s">
        <v>54</v>
      </c>
      <c r="H23" s="329">
        <v>4245</v>
      </c>
      <c r="I23" s="330"/>
      <c r="J23" s="330"/>
      <c r="K23" s="331">
        <v>42893</v>
      </c>
      <c r="L23" s="259" t="s">
        <v>3475</v>
      </c>
      <c r="M23" s="327"/>
      <c r="N23" s="11"/>
      <c r="O23" s="11"/>
      <c r="P23" s="11"/>
      <c r="Q23" s="11"/>
    </row>
    <row r="24" spans="1:17" s="3" customFormat="1" ht="38.25">
      <c r="A24" s="258">
        <f t="shared" si="0"/>
        <v>12</v>
      </c>
      <c r="B24" s="327"/>
      <c r="C24" s="328" t="s">
        <v>3476</v>
      </c>
      <c r="D24" s="58" t="s">
        <v>3477</v>
      </c>
      <c r="E24" s="244" t="s">
        <v>3478</v>
      </c>
      <c r="F24" s="244" t="s">
        <v>3479</v>
      </c>
      <c r="G24" s="58" t="s">
        <v>54</v>
      </c>
      <c r="H24" s="329">
        <v>85000</v>
      </c>
      <c r="I24" s="330"/>
      <c r="J24" s="330"/>
      <c r="K24" s="331">
        <v>43071</v>
      </c>
      <c r="L24" s="259" t="s">
        <v>3480</v>
      </c>
      <c r="M24" s="327"/>
      <c r="N24" s="11"/>
      <c r="O24" s="11"/>
      <c r="P24" s="11"/>
      <c r="Q24" s="11"/>
    </row>
    <row r="25" spans="1:17" s="3" customFormat="1" ht="38.25">
      <c r="A25" s="258">
        <f t="shared" si="0"/>
        <v>13</v>
      </c>
      <c r="B25" s="327"/>
      <c r="C25" s="328" t="s">
        <v>3481</v>
      </c>
      <c r="D25" s="58" t="s">
        <v>3482</v>
      </c>
      <c r="E25" s="244" t="s">
        <v>3483</v>
      </c>
      <c r="F25" s="244" t="s">
        <v>3484</v>
      </c>
      <c r="G25" s="58" t="s">
        <v>54</v>
      </c>
      <c r="H25" s="329">
        <v>134500</v>
      </c>
      <c r="I25" s="330"/>
      <c r="J25" s="330"/>
      <c r="K25" s="331">
        <v>42995</v>
      </c>
      <c r="L25" s="259" t="s">
        <v>3485</v>
      </c>
      <c r="M25" s="327"/>
      <c r="N25" s="11"/>
      <c r="O25" s="11"/>
      <c r="P25" s="11"/>
      <c r="Q25" s="11"/>
    </row>
    <row r="26" spans="1:17" s="3" customFormat="1" ht="25.5">
      <c r="A26" s="258">
        <f t="shared" si="0"/>
        <v>14</v>
      </c>
      <c r="B26" s="327"/>
      <c r="C26" s="328" t="s">
        <v>3486</v>
      </c>
      <c r="D26" s="58" t="s">
        <v>3487</v>
      </c>
      <c r="E26" s="244" t="s">
        <v>3488</v>
      </c>
      <c r="F26" s="244" t="s">
        <v>3489</v>
      </c>
      <c r="G26" s="58" t="s">
        <v>54</v>
      </c>
      <c r="H26" s="329">
        <v>120000</v>
      </c>
      <c r="I26" s="330"/>
      <c r="J26" s="330"/>
      <c r="K26" s="331">
        <v>42904</v>
      </c>
      <c r="L26" s="259" t="s">
        <v>3490</v>
      </c>
      <c r="M26" s="327"/>
      <c r="N26" s="11"/>
      <c r="O26" s="11"/>
      <c r="P26" s="11"/>
      <c r="Q26" s="11"/>
    </row>
    <row r="27" spans="1:17" s="3" customFormat="1" ht="63.75">
      <c r="A27" s="258">
        <f t="shared" si="0"/>
        <v>15</v>
      </c>
      <c r="B27" s="327"/>
      <c r="C27" s="256" t="s">
        <v>3491</v>
      </c>
      <c r="D27" s="58" t="s">
        <v>3492</v>
      </c>
      <c r="E27" s="256" t="s">
        <v>3493</v>
      </c>
      <c r="F27" s="256" t="s">
        <v>3494</v>
      </c>
      <c r="G27" s="58" t="s">
        <v>54</v>
      </c>
      <c r="H27" s="329">
        <v>4950</v>
      </c>
      <c r="I27" s="330"/>
      <c r="J27" s="330"/>
      <c r="K27" s="331">
        <v>43059</v>
      </c>
      <c r="L27" s="256" t="s">
        <v>3495</v>
      </c>
      <c r="M27" s="327"/>
      <c r="N27" s="11"/>
      <c r="O27" s="11"/>
      <c r="P27" s="11"/>
      <c r="Q27" s="11"/>
    </row>
    <row r="28" spans="1:17" s="3" customFormat="1" ht="25.5">
      <c r="A28" s="258">
        <f t="shared" si="0"/>
        <v>16</v>
      </c>
      <c r="B28" s="327"/>
      <c r="C28" s="328" t="s">
        <v>3496</v>
      </c>
      <c r="D28" s="58" t="s">
        <v>3497</v>
      </c>
      <c r="E28" s="244" t="s">
        <v>3498</v>
      </c>
      <c r="F28" s="256" t="s">
        <v>3499</v>
      </c>
      <c r="G28" s="58" t="s">
        <v>54</v>
      </c>
      <c r="H28" s="329">
        <v>10000</v>
      </c>
      <c r="I28" s="330"/>
      <c r="J28" s="330"/>
      <c r="K28" s="331">
        <v>43059</v>
      </c>
      <c r="L28" s="259" t="s">
        <v>3500</v>
      </c>
      <c r="M28" s="327"/>
      <c r="N28" s="11"/>
      <c r="O28" s="11"/>
      <c r="P28" s="11"/>
      <c r="Q28" s="11"/>
    </row>
    <row r="29" spans="1:13" ht="25.5">
      <c r="A29" s="258">
        <f t="shared" si="0"/>
        <v>17</v>
      </c>
      <c r="B29" s="256"/>
      <c r="C29" s="328" t="s">
        <v>3501</v>
      </c>
      <c r="D29" s="58" t="s">
        <v>3502</v>
      </c>
      <c r="E29" s="244" t="s">
        <v>3503</v>
      </c>
      <c r="F29" s="244" t="s">
        <v>3504</v>
      </c>
      <c r="G29" s="58" t="s">
        <v>54</v>
      </c>
      <c r="H29" s="329">
        <v>83000</v>
      </c>
      <c r="I29" s="330"/>
      <c r="J29" s="330"/>
      <c r="K29" s="331">
        <v>43058</v>
      </c>
      <c r="L29" s="259" t="s">
        <v>3505</v>
      </c>
      <c r="M29" s="256"/>
    </row>
    <row r="30" spans="1:13" ht="38.25">
      <c r="A30" s="258">
        <f t="shared" si="0"/>
        <v>18</v>
      </c>
      <c r="B30" s="256"/>
      <c r="C30" s="328" t="s">
        <v>3506</v>
      </c>
      <c r="D30" s="58" t="s">
        <v>3507</v>
      </c>
      <c r="E30" s="244" t="s">
        <v>3508</v>
      </c>
      <c r="F30" s="244" t="s">
        <v>3509</v>
      </c>
      <c r="G30" s="58" t="s">
        <v>54</v>
      </c>
      <c r="H30" s="333">
        <v>39500</v>
      </c>
      <c r="I30" s="334"/>
      <c r="J30" s="334"/>
      <c r="K30" s="331">
        <v>43058</v>
      </c>
      <c r="L30" s="259" t="s">
        <v>3510</v>
      </c>
      <c r="M30" s="256"/>
    </row>
    <row r="31" spans="1:17" s="335" customFormat="1" ht="63.75">
      <c r="A31" s="258">
        <f t="shared" si="0"/>
        <v>19</v>
      </c>
      <c r="B31" s="256"/>
      <c r="C31" s="256" t="s">
        <v>3511</v>
      </c>
      <c r="D31" s="58" t="s">
        <v>3512</v>
      </c>
      <c r="E31" s="17" t="s">
        <v>3513</v>
      </c>
      <c r="F31" s="17" t="s">
        <v>3514</v>
      </c>
      <c r="G31" s="58" t="s">
        <v>54</v>
      </c>
      <c r="H31" s="333">
        <v>21000</v>
      </c>
      <c r="I31" s="334"/>
      <c r="J31" s="334"/>
      <c r="K31" s="331">
        <v>42913</v>
      </c>
      <c r="L31" s="17" t="s">
        <v>3515</v>
      </c>
      <c r="M31" s="256"/>
      <c r="N31" s="11"/>
      <c r="O31" s="11"/>
      <c r="P31" s="11"/>
      <c r="Q31" s="11"/>
    </row>
    <row r="32" spans="1:17" s="335" customFormat="1" ht="38.25">
      <c r="A32" s="258">
        <f t="shared" si="0"/>
        <v>20</v>
      </c>
      <c r="B32" s="256"/>
      <c r="C32" s="328" t="s">
        <v>3516</v>
      </c>
      <c r="D32" s="58" t="s">
        <v>3517</v>
      </c>
      <c r="E32" s="244" t="s">
        <v>3518</v>
      </c>
      <c r="F32" s="244" t="s">
        <v>3519</v>
      </c>
      <c r="G32" s="58" t="s">
        <v>54</v>
      </c>
      <c r="H32" s="333">
        <v>19000</v>
      </c>
      <c r="I32" s="334"/>
      <c r="J32" s="334"/>
      <c r="K32" s="331">
        <v>42955</v>
      </c>
      <c r="L32" s="259" t="s">
        <v>3520</v>
      </c>
      <c r="M32" s="256"/>
      <c r="N32" s="11"/>
      <c r="O32" s="11"/>
      <c r="P32" s="11"/>
      <c r="Q32" s="11"/>
    </row>
    <row r="33" spans="1:17" s="341" customFormat="1" ht="25.5">
      <c r="A33" s="258">
        <f t="shared" si="0"/>
        <v>21</v>
      </c>
      <c r="B33" s="336"/>
      <c r="C33" s="185" t="s">
        <v>3521</v>
      </c>
      <c r="D33" s="337" t="s">
        <v>3522</v>
      </c>
      <c r="E33" s="219" t="s">
        <v>3523</v>
      </c>
      <c r="F33" s="219" t="s">
        <v>3524</v>
      </c>
      <c r="G33" s="337"/>
      <c r="H33" s="338">
        <v>112720</v>
      </c>
      <c r="I33" s="339"/>
      <c r="J33" s="339"/>
      <c r="K33" s="340"/>
      <c r="L33" s="197" t="s">
        <v>3525</v>
      </c>
      <c r="M33" s="336"/>
      <c r="N33" s="11"/>
      <c r="O33" s="11"/>
      <c r="P33" s="11"/>
      <c r="Q33" s="11"/>
    </row>
    <row r="34" spans="1:17" s="341" customFormat="1" ht="38.25">
      <c r="A34" s="258">
        <f t="shared" si="0"/>
        <v>22</v>
      </c>
      <c r="B34" s="336"/>
      <c r="C34" s="185" t="s">
        <v>3526</v>
      </c>
      <c r="D34" s="337" t="s">
        <v>3527</v>
      </c>
      <c r="E34" s="219" t="s">
        <v>3528</v>
      </c>
      <c r="F34" s="219" t="s">
        <v>3529</v>
      </c>
      <c r="G34" s="337"/>
      <c r="H34" s="338">
        <v>10140</v>
      </c>
      <c r="I34" s="339"/>
      <c r="J34" s="339"/>
      <c r="K34" s="340"/>
      <c r="L34" s="197" t="s">
        <v>3530</v>
      </c>
      <c r="M34" s="336"/>
      <c r="N34" s="41"/>
      <c r="O34" s="11"/>
      <c r="P34" s="11"/>
      <c r="Q34" s="11"/>
    </row>
    <row r="35" spans="1:17" s="69" customFormat="1" ht="25.5">
      <c r="A35" s="342">
        <f>+A34+1</f>
        <v>23</v>
      </c>
      <c r="B35" s="343" t="s">
        <v>3531</v>
      </c>
      <c r="C35" s="342" t="s">
        <v>3532</v>
      </c>
      <c r="D35" s="342" t="s">
        <v>3533</v>
      </c>
      <c r="E35" s="344" t="s">
        <v>3534</v>
      </c>
      <c r="F35" s="344" t="s">
        <v>3535</v>
      </c>
      <c r="G35" s="344" t="s">
        <v>3536</v>
      </c>
      <c r="H35" s="344">
        <v>19750</v>
      </c>
      <c r="I35" s="59"/>
      <c r="J35" s="59"/>
      <c r="K35" s="345">
        <v>42998</v>
      </c>
      <c r="L35" s="342" t="s">
        <v>3537</v>
      </c>
      <c r="M35" s="59" t="s">
        <v>3538</v>
      </c>
      <c r="N35" s="11"/>
      <c r="O35" s="11"/>
      <c r="P35" s="11"/>
      <c r="Q35" s="11"/>
    </row>
    <row r="36" spans="1:17" s="69" customFormat="1" ht="25.5">
      <c r="A36" s="258">
        <f>+A35+1</f>
        <v>24</v>
      </c>
      <c r="B36" s="258"/>
      <c r="C36" s="258" t="s">
        <v>3539</v>
      </c>
      <c r="D36" s="258" t="s">
        <v>3540</v>
      </c>
      <c r="E36" s="303" t="s">
        <v>3541</v>
      </c>
      <c r="F36" s="303" t="s">
        <v>3542</v>
      </c>
      <c r="G36" s="303" t="s">
        <v>3536</v>
      </c>
      <c r="H36" s="303">
        <v>19800</v>
      </c>
      <c r="I36" s="6"/>
      <c r="J36" s="6"/>
      <c r="K36" s="346">
        <v>42997</v>
      </c>
      <c r="L36" s="258" t="s">
        <v>3543</v>
      </c>
      <c r="M36" s="6"/>
      <c r="N36" s="11"/>
      <c r="O36" s="11"/>
      <c r="P36" s="11"/>
      <c r="Q36" s="11"/>
    </row>
    <row r="37" spans="1:17" s="69" customFormat="1" ht="25.5">
      <c r="A37" s="258">
        <f aca="true" t="shared" si="1" ref="A37:A51">+A36+1</f>
        <v>25</v>
      </c>
      <c r="B37" s="258"/>
      <c r="C37" s="258" t="s">
        <v>3544</v>
      </c>
      <c r="D37" s="258" t="s">
        <v>3545</v>
      </c>
      <c r="E37" s="303" t="s">
        <v>3546</v>
      </c>
      <c r="F37" s="303" t="s">
        <v>3547</v>
      </c>
      <c r="G37" s="303" t="s">
        <v>3536</v>
      </c>
      <c r="H37" s="303">
        <v>21252</v>
      </c>
      <c r="I37" s="6"/>
      <c r="J37" s="6"/>
      <c r="K37" s="346">
        <v>43007</v>
      </c>
      <c r="L37" s="258" t="s">
        <v>3548</v>
      </c>
      <c r="M37" s="6"/>
      <c r="N37" s="11"/>
      <c r="O37" s="11"/>
      <c r="P37" s="11"/>
      <c r="Q37" s="11"/>
    </row>
    <row r="38" spans="1:17" s="69" customFormat="1" ht="25.5">
      <c r="A38" s="258">
        <f t="shared" si="1"/>
        <v>26</v>
      </c>
      <c r="B38" s="258"/>
      <c r="C38" s="258" t="s">
        <v>3549</v>
      </c>
      <c r="D38" s="258" t="s">
        <v>3550</v>
      </c>
      <c r="E38" s="303" t="s">
        <v>3551</v>
      </c>
      <c r="F38" s="303" t="s">
        <v>3552</v>
      </c>
      <c r="G38" s="303" t="s">
        <v>3536</v>
      </c>
      <c r="H38" s="258">
        <v>650</v>
      </c>
      <c r="I38" s="6"/>
      <c r="J38" s="6"/>
      <c r="K38" s="258" t="s">
        <v>3553</v>
      </c>
      <c r="L38" s="258" t="s">
        <v>3554</v>
      </c>
      <c r="M38" s="6"/>
      <c r="N38" s="11"/>
      <c r="O38" s="11"/>
      <c r="P38" s="11"/>
      <c r="Q38" s="11"/>
    </row>
    <row r="39" spans="1:17" s="69" customFormat="1" ht="38.25">
      <c r="A39" s="258">
        <f t="shared" si="1"/>
        <v>27</v>
      </c>
      <c r="B39" s="258"/>
      <c r="C39" s="258" t="s">
        <v>3555</v>
      </c>
      <c r="D39" s="258" t="s">
        <v>3556</v>
      </c>
      <c r="E39" s="258" t="s">
        <v>3557</v>
      </c>
      <c r="F39" s="258" t="s">
        <v>3558</v>
      </c>
      <c r="G39" s="303" t="s">
        <v>3536</v>
      </c>
      <c r="H39" s="303">
        <v>406650</v>
      </c>
      <c r="I39" s="6"/>
      <c r="J39" s="6"/>
      <c r="K39" s="258" t="s">
        <v>3559</v>
      </c>
      <c r="L39" s="258" t="s">
        <v>3560</v>
      </c>
      <c r="M39" s="6"/>
      <c r="N39" s="11"/>
      <c r="O39" s="11"/>
      <c r="P39" s="11"/>
      <c r="Q39" s="11"/>
    </row>
    <row r="40" spans="1:17" s="69" customFormat="1" ht="25.5">
      <c r="A40" s="258">
        <f t="shared" si="1"/>
        <v>28</v>
      </c>
      <c r="B40" s="258"/>
      <c r="C40" s="258" t="s">
        <v>3561</v>
      </c>
      <c r="D40" s="258" t="s">
        <v>3562</v>
      </c>
      <c r="E40" s="303" t="s">
        <v>3563</v>
      </c>
      <c r="F40" s="303" t="s">
        <v>3564</v>
      </c>
      <c r="G40" s="303" t="s">
        <v>3536</v>
      </c>
      <c r="H40" s="303">
        <v>9960</v>
      </c>
      <c r="I40" s="6"/>
      <c r="J40" s="6"/>
      <c r="K40" s="258" t="s">
        <v>3565</v>
      </c>
      <c r="L40" s="258" t="s">
        <v>3566</v>
      </c>
      <c r="M40" s="6"/>
      <c r="N40" s="11"/>
      <c r="O40" s="11"/>
      <c r="P40" s="11"/>
      <c r="Q40" s="11"/>
    </row>
    <row r="41" spans="1:17" s="69" customFormat="1" ht="25.5">
      <c r="A41" s="258">
        <f t="shared" si="1"/>
        <v>29</v>
      </c>
      <c r="B41" s="347"/>
      <c r="C41" s="258" t="s">
        <v>3567</v>
      </c>
      <c r="D41" s="348" t="s">
        <v>3568</v>
      </c>
      <c r="E41" s="258" t="s">
        <v>3569</v>
      </c>
      <c r="F41" s="258" t="s">
        <v>3570</v>
      </c>
      <c r="G41" s="303" t="s">
        <v>3536</v>
      </c>
      <c r="H41" s="349">
        <v>10000</v>
      </c>
      <c r="I41" s="258"/>
      <c r="J41" s="350"/>
      <c r="K41" s="346">
        <v>42936</v>
      </c>
      <c r="L41" s="258" t="s">
        <v>3571</v>
      </c>
      <c r="M41" s="258"/>
      <c r="N41" s="11"/>
      <c r="O41" s="11"/>
      <c r="P41" s="11"/>
      <c r="Q41" s="11"/>
    </row>
    <row r="42" spans="1:17" s="69" customFormat="1" ht="25.5">
      <c r="A42" s="258">
        <f t="shared" si="1"/>
        <v>30</v>
      </c>
      <c r="B42" s="347"/>
      <c r="C42" s="258" t="s">
        <v>3572</v>
      </c>
      <c r="D42" s="348" t="s">
        <v>3573</v>
      </c>
      <c r="E42" s="258" t="s">
        <v>3574</v>
      </c>
      <c r="F42" s="258" t="s">
        <v>3575</v>
      </c>
      <c r="G42" s="303" t="s">
        <v>3536</v>
      </c>
      <c r="H42" s="349">
        <v>19737</v>
      </c>
      <c r="I42" s="258"/>
      <c r="J42" s="350"/>
      <c r="K42" s="346">
        <v>42959</v>
      </c>
      <c r="L42" s="258" t="s">
        <v>3576</v>
      </c>
      <c r="M42" s="258"/>
      <c r="N42" s="11"/>
      <c r="O42" s="11"/>
      <c r="P42" s="11"/>
      <c r="Q42" s="11"/>
    </row>
    <row r="43" spans="1:17" s="69" customFormat="1" ht="25.5">
      <c r="A43" s="258">
        <f t="shared" si="1"/>
        <v>31</v>
      </c>
      <c r="B43" s="347"/>
      <c r="C43" s="258" t="s">
        <v>3577</v>
      </c>
      <c r="D43" s="348" t="s">
        <v>3578</v>
      </c>
      <c r="E43" s="258" t="s">
        <v>3579</v>
      </c>
      <c r="F43" s="258" t="s">
        <v>3580</v>
      </c>
      <c r="G43" s="303" t="s">
        <v>1312</v>
      </c>
      <c r="H43" s="349">
        <v>32000</v>
      </c>
      <c r="I43" s="258"/>
      <c r="J43" s="350"/>
      <c r="K43" s="346">
        <v>42959</v>
      </c>
      <c r="L43" s="258" t="s">
        <v>3581</v>
      </c>
      <c r="M43" s="258"/>
      <c r="N43" s="11"/>
      <c r="O43" s="11"/>
      <c r="P43" s="11"/>
      <c r="Q43" s="11"/>
    </row>
    <row r="44" spans="1:17" s="69" customFormat="1" ht="38.25">
      <c r="A44" s="258">
        <f t="shared" si="1"/>
        <v>32</v>
      </c>
      <c r="B44" s="347"/>
      <c r="C44" s="258" t="s">
        <v>40</v>
      </c>
      <c r="D44" s="348" t="s">
        <v>3582</v>
      </c>
      <c r="E44" s="258" t="s">
        <v>3583</v>
      </c>
      <c r="F44" s="258" t="s">
        <v>3584</v>
      </c>
      <c r="G44" s="303" t="s">
        <v>3536</v>
      </c>
      <c r="H44" s="349">
        <v>30015</v>
      </c>
      <c r="I44" s="258"/>
      <c r="J44" s="350"/>
      <c r="K44" s="346">
        <v>42959</v>
      </c>
      <c r="L44" s="258" t="s">
        <v>3585</v>
      </c>
      <c r="M44" s="258"/>
      <c r="N44" s="11"/>
      <c r="O44" s="11"/>
      <c r="P44" s="11"/>
      <c r="Q44" s="11"/>
    </row>
    <row r="45" spans="1:17" s="69" customFormat="1" ht="38.25">
      <c r="A45" s="258">
        <f t="shared" si="1"/>
        <v>33</v>
      </c>
      <c r="B45" s="347"/>
      <c r="C45" s="258" t="s">
        <v>3586</v>
      </c>
      <c r="D45" s="348" t="s">
        <v>3587</v>
      </c>
      <c r="E45" s="258" t="s">
        <v>3588</v>
      </c>
      <c r="F45" s="258" t="s">
        <v>3589</v>
      </c>
      <c r="G45" s="303" t="s">
        <v>3536</v>
      </c>
      <c r="H45" s="349">
        <v>55500</v>
      </c>
      <c r="I45" s="258"/>
      <c r="J45" s="350"/>
      <c r="K45" s="346">
        <v>42975</v>
      </c>
      <c r="L45" s="258" t="s">
        <v>3590</v>
      </c>
      <c r="M45" s="258"/>
      <c r="N45" s="11"/>
      <c r="O45" s="11"/>
      <c r="P45" s="11"/>
      <c r="Q45" s="11"/>
    </row>
    <row r="46" spans="1:17" s="69" customFormat="1" ht="38.25">
      <c r="A46" s="258">
        <f t="shared" si="1"/>
        <v>34</v>
      </c>
      <c r="B46" s="347"/>
      <c r="C46" s="258" t="s">
        <v>3591</v>
      </c>
      <c r="D46" s="348" t="s">
        <v>3592</v>
      </c>
      <c r="E46" s="258" t="s">
        <v>3593</v>
      </c>
      <c r="F46" s="258" t="s">
        <v>3594</v>
      </c>
      <c r="G46" s="303" t="s">
        <v>3536</v>
      </c>
      <c r="H46" s="349">
        <v>9595</v>
      </c>
      <c r="I46" s="258"/>
      <c r="J46" s="350"/>
      <c r="K46" s="346">
        <v>42975</v>
      </c>
      <c r="L46" s="258" t="s">
        <v>3595</v>
      </c>
      <c r="M46" s="258"/>
      <c r="N46" s="41"/>
      <c r="O46" s="11"/>
      <c r="P46" s="11"/>
      <c r="Q46" s="11"/>
    </row>
    <row r="47" spans="1:17" s="69" customFormat="1" ht="25.5">
      <c r="A47" s="258">
        <f t="shared" si="1"/>
        <v>35</v>
      </c>
      <c r="B47" s="342" t="s">
        <v>3596</v>
      </c>
      <c r="C47" s="342" t="s">
        <v>3597</v>
      </c>
      <c r="D47" s="342" t="s">
        <v>3598</v>
      </c>
      <c r="E47" s="342" t="s">
        <v>3599</v>
      </c>
      <c r="F47" s="342" t="s">
        <v>3600</v>
      </c>
      <c r="G47" s="342" t="s">
        <v>1312</v>
      </c>
      <c r="H47" s="344">
        <v>60000</v>
      </c>
      <c r="I47" s="344"/>
      <c r="J47" s="344"/>
      <c r="K47" s="345">
        <v>42531</v>
      </c>
      <c r="L47" s="342" t="s">
        <v>3601</v>
      </c>
      <c r="M47" s="342" t="s">
        <v>3602</v>
      </c>
      <c r="N47" s="11"/>
      <c r="O47" s="11"/>
      <c r="P47" s="11"/>
      <c r="Q47" s="11"/>
    </row>
    <row r="48" spans="1:17" s="69" customFormat="1" ht="25.5">
      <c r="A48" s="258">
        <f t="shared" si="1"/>
        <v>36</v>
      </c>
      <c r="B48" s="258"/>
      <c r="C48" s="258" t="s">
        <v>3603</v>
      </c>
      <c r="D48" s="258" t="s">
        <v>3604</v>
      </c>
      <c r="E48" s="258" t="s">
        <v>3605</v>
      </c>
      <c r="F48" s="258" t="s">
        <v>3606</v>
      </c>
      <c r="G48" s="258" t="s">
        <v>1312</v>
      </c>
      <c r="H48" s="303">
        <v>21600</v>
      </c>
      <c r="I48" s="303"/>
      <c r="J48" s="303"/>
      <c r="K48" s="258" t="s">
        <v>3607</v>
      </c>
      <c r="L48" s="258" t="s">
        <v>3608</v>
      </c>
      <c r="M48" s="258"/>
      <c r="N48" s="11"/>
      <c r="O48" s="11"/>
      <c r="P48" s="11"/>
      <c r="Q48" s="11"/>
    </row>
    <row r="49" spans="1:17" s="69" customFormat="1" ht="25.5">
      <c r="A49" s="258">
        <f t="shared" si="1"/>
        <v>37</v>
      </c>
      <c r="B49" s="258"/>
      <c r="C49" s="258" t="s">
        <v>3609</v>
      </c>
      <c r="D49" s="258" t="s">
        <v>3610</v>
      </c>
      <c r="E49" s="258" t="s">
        <v>3611</v>
      </c>
      <c r="F49" s="258" t="s">
        <v>3612</v>
      </c>
      <c r="G49" s="258" t="s">
        <v>1312</v>
      </c>
      <c r="H49" s="303">
        <v>96150</v>
      </c>
      <c r="I49" s="303"/>
      <c r="J49" s="303"/>
      <c r="K49" s="346">
        <v>43001</v>
      </c>
      <c r="L49" s="258" t="s">
        <v>3613</v>
      </c>
      <c r="M49" s="258"/>
      <c r="N49" s="41"/>
      <c r="O49" s="11"/>
      <c r="P49" s="11"/>
      <c r="Q49" s="11"/>
    </row>
    <row r="50" spans="1:17" s="354" customFormat="1" ht="25.5">
      <c r="A50" s="258">
        <f t="shared" si="1"/>
        <v>38</v>
      </c>
      <c r="B50" s="342" t="s">
        <v>3614</v>
      </c>
      <c r="C50" s="351" t="s">
        <v>3615</v>
      </c>
      <c r="D50" s="342" t="s">
        <v>3616</v>
      </c>
      <c r="E50" s="342" t="s">
        <v>3617</v>
      </c>
      <c r="F50" s="342" t="s">
        <v>3618</v>
      </c>
      <c r="G50" s="342" t="s">
        <v>54</v>
      </c>
      <c r="H50" s="352">
        <v>152368</v>
      </c>
      <c r="I50" s="353"/>
      <c r="J50" s="353"/>
      <c r="K50" s="345">
        <v>43008</v>
      </c>
      <c r="L50" s="345" t="s">
        <v>3619</v>
      </c>
      <c r="M50" s="342"/>
      <c r="N50" s="11"/>
      <c r="O50" s="11"/>
      <c r="P50" s="11"/>
      <c r="Q50" s="11"/>
    </row>
    <row r="51" spans="1:17" s="297" customFormat="1" ht="25.5">
      <c r="A51" s="258">
        <f t="shared" si="1"/>
        <v>39</v>
      </c>
      <c r="B51" s="4"/>
      <c r="C51" s="5" t="s">
        <v>3615</v>
      </c>
      <c r="D51" s="258" t="s">
        <v>3616</v>
      </c>
      <c r="E51" s="4" t="s">
        <v>3620</v>
      </c>
      <c r="F51" s="4" t="s">
        <v>3621</v>
      </c>
      <c r="G51" s="58" t="s">
        <v>54</v>
      </c>
      <c r="H51" s="355">
        <v>207375</v>
      </c>
      <c r="I51" s="356"/>
      <c r="J51" s="356"/>
      <c r="K51" s="346">
        <v>43008</v>
      </c>
      <c r="L51" s="346" t="s">
        <v>3622</v>
      </c>
      <c r="M51" s="4"/>
      <c r="N51" s="41"/>
      <c r="O51" s="11"/>
      <c r="P51" s="11"/>
      <c r="Q51" s="11"/>
    </row>
    <row r="52" spans="1:17" s="297" customFormat="1" ht="12.75">
      <c r="A52" s="258"/>
      <c r="B52" s="4"/>
      <c r="C52" s="5"/>
      <c r="D52" s="258"/>
      <c r="E52" s="4"/>
      <c r="F52" s="4"/>
      <c r="G52" s="58"/>
      <c r="H52" s="355"/>
      <c r="I52" s="356"/>
      <c r="J52" s="356"/>
      <c r="K52" s="346"/>
      <c r="L52" s="346"/>
      <c r="M52" s="4"/>
      <c r="N52" s="11"/>
      <c r="O52" s="11"/>
      <c r="P52" s="11"/>
      <c r="Q52" s="11"/>
    </row>
    <row r="53" spans="1:13" ht="25.5">
      <c r="A53" s="258">
        <f>+A51+1</f>
        <v>40</v>
      </c>
      <c r="B53" s="322" t="s">
        <v>3623</v>
      </c>
      <c r="C53" s="357" t="s">
        <v>3624</v>
      </c>
      <c r="D53" s="358" t="s">
        <v>3625</v>
      </c>
      <c r="E53" s="358" t="s">
        <v>3626</v>
      </c>
      <c r="F53" s="358" t="s">
        <v>3627</v>
      </c>
      <c r="G53" s="323" t="s">
        <v>54</v>
      </c>
      <c r="H53" s="359">
        <v>3334</v>
      </c>
      <c r="I53" s="360"/>
      <c r="J53" s="360"/>
      <c r="K53" s="361">
        <v>42944</v>
      </c>
      <c r="L53" s="362" t="s">
        <v>3628</v>
      </c>
      <c r="M53" s="322"/>
    </row>
    <row r="54" spans="1:13" ht="12.75">
      <c r="A54" s="337"/>
      <c r="B54" s="6"/>
      <c r="C54" s="363"/>
      <c r="D54" s="17"/>
      <c r="E54" s="17"/>
      <c r="F54" s="17"/>
      <c r="G54" s="58" t="s">
        <v>54</v>
      </c>
      <c r="H54" s="333">
        <v>159000</v>
      </c>
      <c r="I54" s="364"/>
      <c r="J54" s="364"/>
      <c r="K54" s="365"/>
      <c r="L54" s="366" t="s">
        <v>3628</v>
      </c>
      <c r="M54" s="6"/>
    </row>
    <row r="55" spans="1:13" ht="25.5">
      <c r="A55" s="337">
        <v>41</v>
      </c>
      <c r="B55" s="6"/>
      <c r="C55" s="363" t="s">
        <v>3629</v>
      </c>
      <c r="D55" s="17" t="s">
        <v>3630</v>
      </c>
      <c r="E55" s="17" t="s">
        <v>3631</v>
      </c>
      <c r="F55" s="17" t="s">
        <v>3632</v>
      </c>
      <c r="G55" s="58" t="s">
        <v>54</v>
      </c>
      <c r="H55" s="333">
        <v>15310</v>
      </c>
      <c r="I55" s="364"/>
      <c r="J55" s="364"/>
      <c r="K55" s="365">
        <v>42972</v>
      </c>
      <c r="L55" s="366" t="s">
        <v>3633</v>
      </c>
      <c r="M55" s="6"/>
    </row>
    <row r="56" spans="1:13" ht="25.5">
      <c r="A56" s="337">
        <f>+A55+1</f>
        <v>42</v>
      </c>
      <c r="B56" s="6"/>
      <c r="C56" s="367" t="s">
        <v>3634</v>
      </c>
      <c r="D56" s="17" t="s">
        <v>3635</v>
      </c>
      <c r="E56" s="17" t="s">
        <v>3636</v>
      </c>
      <c r="F56" s="17" t="s">
        <v>3637</v>
      </c>
      <c r="G56" s="58" t="s">
        <v>54</v>
      </c>
      <c r="H56" s="333">
        <v>1725</v>
      </c>
      <c r="I56" s="364"/>
      <c r="J56" s="364"/>
      <c r="K56" s="365">
        <v>43006</v>
      </c>
      <c r="L56" s="366" t="s">
        <v>3638</v>
      </c>
      <c r="M56" s="6"/>
    </row>
    <row r="57" spans="1:13" ht="38.25">
      <c r="A57" s="337">
        <f>+A56+1</f>
        <v>43</v>
      </c>
      <c r="B57" s="6"/>
      <c r="C57" s="363" t="s">
        <v>3639</v>
      </c>
      <c r="D57" s="17" t="s">
        <v>3640</v>
      </c>
      <c r="E57" s="17" t="s">
        <v>3641</v>
      </c>
      <c r="F57" s="17" t="s">
        <v>3642</v>
      </c>
      <c r="G57" s="58" t="s">
        <v>54</v>
      </c>
      <c r="H57" s="333">
        <v>37280</v>
      </c>
      <c r="I57" s="364"/>
      <c r="J57" s="364"/>
      <c r="K57" s="365">
        <v>43031</v>
      </c>
      <c r="L57" s="366" t="s">
        <v>3643</v>
      </c>
      <c r="M57" s="6"/>
    </row>
    <row r="58" spans="1:13" ht="25.5">
      <c r="A58" s="337">
        <f>+A57+1</f>
        <v>44</v>
      </c>
      <c r="B58" s="6"/>
      <c r="C58" s="363" t="s">
        <v>3644</v>
      </c>
      <c r="D58" s="17" t="s">
        <v>3645</v>
      </c>
      <c r="E58" s="17" t="s">
        <v>3646</v>
      </c>
      <c r="F58" s="17" t="s">
        <v>3647</v>
      </c>
      <c r="G58" s="58" t="s">
        <v>54</v>
      </c>
      <c r="H58" s="333">
        <v>155537</v>
      </c>
      <c r="I58" s="364"/>
      <c r="J58" s="364"/>
      <c r="K58" s="365">
        <v>43031</v>
      </c>
      <c r="L58" s="366" t="s">
        <v>3648</v>
      </c>
      <c r="M58" s="6"/>
    </row>
    <row r="59" spans="1:13" ht="25.5">
      <c r="A59" s="337">
        <f>+A58+1</f>
        <v>45</v>
      </c>
      <c r="B59" s="6"/>
      <c r="C59" s="363" t="s">
        <v>3649</v>
      </c>
      <c r="D59" s="17" t="s">
        <v>3650</v>
      </c>
      <c r="E59" s="17" t="s">
        <v>3651</v>
      </c>
      <c r="F59" s="17" t="s">
        <v>3652</v>
      </c>
      <c r="G59" s="58" t="s">
        <v>54</v>
      </c>
      <c r="H59" s="333">
        <v>19920</v>
      </c>
      <c r="I59" s="364"/>
      <c r="J59" s="364"/>
      <c r="K59" s="365">
        <v>42972</v>
      </c>
      <c r="L59" s="366" t="s">
        <v>3653</v>
      </c>
      <c r="M59" s="6"/>
    </row>
    <row r="60" spans="1:13" ht="25.5">
      <c r="A60" s="337">
        <v>46</v>
      </c>
      <c r="B60" s="6"/>
      <c r="C60" s="363" t="s">
        <v>3654</v>
      </c>
      <c r="D60" s="17" t="s">
        <v>3655</v>
      </c>
      <c r="E60" s="17" t="s">
        <v>3656</v>
      </c>
      <c r="F60" s="17" t="s">
        <v>3657</v>
      </c>
      <c r="G60" s="58" t="s">
        <v>54</v>
      </c>
      <c r="H60" s="333">
        <v>5000</v>
      </c>
      <c r="I60" s="364"/>
      <c r="J60" s="364"/>
      <c r="K60" s="365">
        <v>42972</v>
      </c>
      <c r="L60" s="366" t="s">
        <v>3658</v>
      </c>
      <c r="M60" s="6"/>
    </row>
    <row r="61" spans="1:13" ht="12.75">
      <c r="A61" s="337"/>
      <c r="B61" s="6"/>
      <c r="C61" s="363"/>
      <c r="D61" s="17"/>
      <c r="E61" s="17"/>
      <c r="F61" s="17"/>
      <c r="G61" s="58" t="s">
        <v>54</v>
      </c>
      <c r="H61" s="333">
        <v>50</v>
      </c>
      <c r="I61" s="364"/>
      <c r="J61" s="364"/>
      <c r="K61" s="365"/>
      <c r="L61" s="366" t="s">
        <v>3658</v>
      </c>
      <c r="M61" s="6"/>
    </row>
    <row r="62" spans="1:13" ht="12.75">
      <c r="A62" s="337"/>
      <c r="B62" s="6"/>
      <c r="C62" s="363"/>
      <c r="D62" s="17"/>
      <c r="E62" s="17"/>
      <c r="F62" s="17"/>
      <c r="G62" s="58" t="s">
        <v>54</v>
      </c>
      <c r="H62" s="333">
        <v>20</v>
      </c>
      <c r="I62" s="364"/>
      <c r="J62" s="364"/>
      <c r="K62" s="365"/>
      <c r="L62" s="366" t="s">
        <v>3658</v>
      </c>
      <c r="M62" s="6"/>
    </row>
    <row r="63" spans="1:13" ht="76.5">
      <c r="A63" s="337">
        <v>47</v>
      </c>
      <c r="B63" s="6"/>
      <c r="C63" s="363" t="s">
        <v>3659</v>
      </c>
      <c r="D63" s="17" t="s">
        <v>3630</v>
      </c>
      <c r="E63" s="17" t="s">
        <v>3660</v>
      </c>
      <c r="F63" s="17" t="s">
        <v>3661</v>
      </c>
      <c r="G63" s="58" t="s">
        <v>54</v>
      </c>
      <c r="H63" s="333">
        <v>3770228</v>
      </c>
      <c r="I63" s="364"/>
      <c r="J63" s="364"/>
      <c r="K63" s="255">
        <v>43019</v>
      </c>
      <c r="L63" s="368" t="s">
        <v>3662</v>
      </c>
      <c r="M63" s="6"/>
    </row>
    <row r="64" spans="1:13" ht="25.5">
      <c r="A64" s="337">
        <v>48</v>
      </c>
      <c r="B64" s="6"/>
      <c r="C64" s="17" t="s">
        <v>3663</v>
      </c>
      <c r="D64" s="17" t="s">
        <v>3630</v>
      </c>
      <c r="E64" s="17" t="s">
        <v>3664</v>
      </c>
      <c r="F64" s="17" t="s">
        <v>3665</v>
      </c>
      <c r="G64" s="58" t="s">
        <v>54</v>
      </c>
      <c r="H64" s="333">
        <v>50</v>
      </c>
      <c r="I64" s="364"/>
      <c r="J64" s="364"/>
      <c r="K64" s="255">
        <v>42972</v>
      </c>
      <c r="L64" s="17" t="s">
        <v>3666</v>
      </c>
      <c r="M64" s="6"/>
    </row>
    <row r="65" spans="1:13" ht="12.75">
      <c r="A65" s="337"/>
      <c r="B65" s="6"/>
      <c r="C65" s="17"/>
      <c r="D65" s="17"/>
      <c r="E65" s="17"/>
      <c r="F65" s="17"/>
      <c r="G65" s="58" t="s">
        <v>54</v>
      </c>
      <c r="H65" s="333">
        <v>10000</v>
      </c>
      <c r="I65" s="364"/>
      <c r="J65" s="364"/>
      <c r="K65" s="255"/>
      <c r="L65" s="17" t="s">
        <v>3666</v>
      </c>
      <c r="M65" s="6"/>
    </row>
    <row r="66" spans="1:13" ht="25.5">
      <c r="A66" s="337">
        <v>49</v>
      </c>
      <c r="B66" s="6"/>
      <c r="C66" s="17" t="s">
        <v>44</v>
      </c>
      <c r="D66" s="17" t="s">
        <v>3667</v>
      </c>
      <c r="E66" s="17" t="s">
        <v>3668</v>
      </c>
      <c r="F66" s="17" t="s">
        <v>3669</v>
      </c>
      <c r="G66" s="58" t="s">
        <v>54</v>
      </c>
      <c r="H66" s="333">
        <v>50</v>
      </c>
      <c r="I66" s="364"/>
      <c r="J66" s="364"/>
      <c r="K66" s="255">
        <v>42972</v>
      </c>
      <c r="L66" s="17" t="s">
        <v>3670</v>
      </c>
      <c r="M66" s="6"/>
    </row>
    <row r="67" spans="1:13" ht="12.75">
      <c r="A67" s="337"/>
      <c r="B67" s="6"/>
      <c r="C67" s="17"/>
      <c r="D67" s="17"/>
      <c r="E67" s="17"/>
      <c r="F67" s="17"/>
      <c r="G67" s="58" t="s">
        <v>54</v>
      </c>
      <c r="H67" s="333">
        <v>10000</v>
      </c>
      <c r="I67" s="364"/>
      <c r="J67" s="364"/>
      <c r="K67" s="255">
        <v>42972</v>
      </c>
      <c r="L67" s="17" t="s">
        <v>3670</v>
      </c>
      <c r="M67" s="6"/>
    </row>
    <row r="68" spans="1:13" ht="25.5">
      <c r="A68" s="337">
        <v>50</v>
      </c>
      <c r="B68" s="6"/>
      <c r="C68" s="17" t="s">
        <v>3671</v>
      </c>
      <c r="D68" s="17" t="s">
        <v>3672</v>
      </c>
      <c r="E68" s="17" t="s">
        <v>3673</v>
      </c>
      <c r="F68" s="17" t="s">
        <v>3674</v>
      </c>
      <c r="G68" s="58" t="s">
        <v>54</v>
      </c>
      <c r="H68" s="333">
        <v>10891</v>
      </c>
      <c r="I68" s="364"/>
      <c r="J68" s="364"/>
      <c r="K68" s="255">
        <v>42973</v>
      </c>
      <c r="L68" s="17" t="s">
        <v>3675</v>
      </c>
      <c r="M68" s="6"/>
    </row>
    <row r="69" spans="1:13" ht="25.5">
      <c r="A69" s="337">
        <v>51</v>
      </c>
      <c r="B69" s="6"/>
      <c r="C69" s="17" t="s">
        <v>3676</v>
      </c>
      <c r="D69" s="17" t="s">
        <v>3677</v>
      </c>
      <c r="E69" s="17" t="s">
        <v>3678</v>
      </c>
      <c r="F69" s="17" t="s">
        <v>3679</v>
      </c>
      <c r="G69" s="58" t="s">
        <v>54</v>
      </c>
      <c r="H69" s="333">
        <v>10050</v>
      </c>
      <c r="I69" s="364"/>
      <c r="J69" s="364"/>
      <c r="K69" s="255">
        <v>42973</v>
      </c>
      <c r="L69" s="17" t="s">
        <v>3680</v>
      </c>
      <c r="M69" s="6"/>
    </row>
    <row r="70" spans="1:13" ht="25.5">
      <c r="A70" s="337">
        <v>52</v>
      </c>
      <c r="B70" s="6"/>
      <c r="C70" s="17" t="s">
        <v>3681</v>
      </c>
      <c r="D70" s="17" t="s">
        <v>3682</v>
      </c>
      <c r="E70" s="17" t="s">
        <v>3683</v>
      </c>
      <c r="F70" s="17" t="s">
        <v>3684</v>
      </c>
      <c r="G70" s="58" t="s">
        <v>54</v>
      </c>
      <c r="H70" s="333">
        <v>5630</v>
      </c>
      <c r="I70" s="364"/>
      <c r="J70" s="364"/>
      <c r="K70" s="255">
        <v>42973</v>
      </c>
      <c r="L70" s="17" t="s">
        <v>3685</v>
      </c>
      <c r="M70" s="6"/>
    </row>
    <row r="71" spans="1:13" ht="38.25">
      <c r="A71" s="337">
        <v>53</v>
      </c>
      <c r="B71" s="6"/>
      <c r="C71" s="17" t="s">
        <v>3686</v>
      </c>
      <c r="D71" s="17" t="s">
        <v>3687</v>
      </c>
      <c r="E71" s="17" t="s">
        <v>3688</v>
      </c>
      <c r="F71" s="17" t="s">
        <v>3689</v>
      </c>
      <c r="G71" s="58" t="s">
        <v>54</v>
      </c>
      <c r="H71" s="333">
        <v>50</v>
      </c>
      <c r="I71" s="364"/>
      <c r="J71" s="364"/>
      <c r="K71" s="255">
        <v>42973</v>
      </c>
      <c r="L71" s="17" t="s">
        <v>3690</v>
      </c>
      <c r="M71" s="6"/>
    </row>
    <row r="72" spans="1:13" ht="12.75">
      <c r="A72" s="337"/>
      <c r="B72" s="6"/>
      <c r="C72" s="17"/>
      <c r="D72" s="17"/>
      <c r="E72" s="17"/>
      <c r="F72" s="17"/>
      <c r="G72" s="58" t="s">
        <v>54</v>
      </c>
      <c r="H72" s="333">
        <v>7000</v>
      </c>
      <c r="I72" s="364"/>
      <c r="J72" s="364"/>
      <c r="K72" s="255">
        <v>42973</v>
      </c>
      <c r="L72" s="17" t="s">
        <v>3690</v>
      </c>
      <c r="M72" s="6"/>
    </row>
    <row r="73" spans="1:13" ht="12.75">
      <c r="A73" s="337"/>
      <c r="B73" s="6"/>
      <c r="C73" s="17"/>
      <c r="D73" s="17"/>
      <c r="E73" s="17"/>
      <c r="F73" s="17"/>
      <c r="G73" s="58" t="s">
        <v>54</v>
      </c>
      <c r="H73" s="333">
        <v>60</v>
      </c>
      <c r="I73" s="364"/>
      <c r="J73" s="364"/>
      <c r="K73" s="255">
        <v>42973</v>
      </c>
      <c r="L73" s="17" t="s">
        <v>3690</v>
      </c>
      <c r="M73" s="6"/>
    </row>
    <row r="74" spans="1:13" ht="12.75">
      <c r="A74" s="337"/>
      <c r="B74" s="6"/>
      <c r="C74" s="17"/>
      <c r="D74" s="17"/>
      <c r="E74" s="17"/>
      <c r="F74" s="17"/>
      <c r="G74" s="58" t="s">
        <v>54</v>
      </c>
      <c r="H74" s="333">
        <v>50</v>
      </c>
      <c r="I74" s="364"/>
      <c r="J74" s="364"/>
      <c r="K74" s="255">
        <v>42973</v>
      </c>
      <c r="L74" s="17" t="s">
        <v>3690</v>
      </c>
      <c r="M74" s="6"/>
    </row>
    <row r="75" spans="1:13" ht="12.75">
      <c r="A75" s="337"/>
      <c r="B75" s="6"/>
      <c r="C75" s="17"/>
      <c r="D75" s="17"/>
      <c r="E75" s="17"/>
      <c r="F75" s="17"/>
      <c r="G75" s="58" t="s">
        <v>54</v>
      </c>
      <c r="H75" s="333">
        <v>7000</v>
      </c>
      <c r="I75" s="364"/>
      <c r="J75" s="364"/>
      <c r="K75" s="255">
        <v>42973</v>
      </c>
      <c r="L75" s="17" t="s">
        <v>3690</v>
      </c>
      <c r="M75" s="6"/>
    </row>
    <row r="76" spans="1:13" ht="25.5">
      <c r="A76" s="337">
        <v>54</v>
      </c>
      <c r="B76" s="6"/>
      <c r="C76" s="17" t="s">
        <v>3691</v>
      </c>
      <c r="D76" s="17" t="s">
        <v>3692</v>
      </c>
      <c r="E76" s="17" t="s">
        <v>3693</v>
      </c>
      <c r="F76" s="17" t="s">
        <v>3694</v>
      </c>
      <c r="G76" s="58" t="s">
        <v>54</v>
      </c>
      <c r="H76" s="333">
        <v>9605</v>
      </c>
      <c r="I76" s="364"/>
      <c r="J76" s="364"/>
      <c r="K76" s="255">
        <v>43005</v>
      </c>
      <c r="L76" s="17" t="s">
        <v>3695</v>
      </c>
      <c r="M76" s="6"/>
    </row>
    <row r="77" spans="1:13" ht="25.5">
      <c r="A77" s="337">
        <v>55</v>
      </c>
      <c r="B77" s="6"/>
      <c r="C77" s="17" t="s">
        <v>3696</v>
      </c>
      <c r="D77" s="17" t="s">
        <v>3640</v>
      </c>
      <c r="E77" s="17" t="s">
        <v>3697</v>
      </c>
      <c r="F77" s="17" t="s">
        <v>3698</v>
      </c>
      <c r="G77" s="58" t="s">
        <v>54</v>
      </c>
      <c r="H77" s="333">
        <v>39342</v>
      </c>
      <c r="I77" s="364"/>
      <c r="J77" s="364"/>
      <c r="K77" s="255">
        <v>43031</v>
      </c>
      <c r="L77" s="17" t="s">
        <v>3699</v>
      </c>
      <c r="M77" s="6"/>
    </row>
    <row r="78" spans="1:13" ht="25.5">
      <c r="A78" s="337">
        <v>56</v>
      </c>
      <c r="B78" s="6"/>
      <c r="C78" s="17" t="s">
        <v>3700</v>
      </c>
      <c r="D78" s="17" t="s">
        <v>3701</v>
      </c>
      <c r="E78" s="17" t="s">
        <v>3702</v>
      </c>
      <c r="F78" s="17" t="s">
        <v>3703</v>
      </c>
      <c r="G78" s="58" t="s">
        <v>54</v>
      </c>
      <c r="H78" s="333">
        <v>93115</v>
      </c>
      <c r="I78" s="364"/>
      <c r="J78" s="364"/>
      <c r="K78" s="255">
        <v>42973</v>
      </c>
      <c r="L78" s="17" t="s">
        <v>3704</v>
      </c>
      <c r="M78" s="6"/>
    </row>
    <row r="79" spans="1:13" ht="25.5">
      <c r="A79" s="337">
        <v>57</v>
      </c>
      <c r="B79" s="6"/>
      <c r="C79" s="17" t="s">
        <v>3705</v>
      </c>
      <c r="D79" s="17" t="s">
        <v>3706</v>
      </c>
      <c r="E79" s="17" t="s">
        <v>3707</v>
      </c>
      <c r="F79" s="17" t="s">
        <v>3708</v>
      </c>
      <c r="G79" s="58" t="s">
        <v>54</v>
      </c>
      <c r="H79" s="333">
        <v>62829</v>
      </c>
      <c r="I79" s="364"/>
      <c r="J79" s="364"/>
      <c r="K79" s="255">
        <v>42914</v>
      </c>
      <c r="L79" s="17" t="s">
        <v>3709</v>
      </c>
      <c r="M79" s="6"/>
    </row>
    <row r="80" spans="1:13" ht="39" customHeight="1">
      <c r="A80" s="337">
        <v>58</v>
      </c>
      <c r="B80" s="6"/>
      <c r="C80" s="17" t="s">
        <v>3710</v>
      </c>
      <c r="D80" s="17" t="s">
        <v>3650</v>
      </c>
      <c r="E80" s="17" t="s">
        <v>3711</v>
      </c>
      <c r="F80" s="17" t="s">
        <v>3712</v>
      </c>
      <c r="G80" s="58" t="s">
        <v>54</v>
      </c>
      <c r="H80" s="333">
        <v>200</v>
      </c>
      <c r="I80" s="364"/>
      <c r="J80" s="364"/>
      <c r="K80" s="255">
        <v>42914</v>
      </c>
      <c r="L80" s="17" t="s">
        <v>3713</v>
      </c>
      <c r="M80" s="6"/>
    </row>
    <row r="81" spans="1:13" ht="12.75">
      <c r="A81" s="337"/>
      <c r="B81" s="6"/>
      <c r="C81" s="17"/>
      <c r="D81" s="17"/>
      <c r="E81" s="17"/>
      <c r="F81" s="17"/>
      <c r="G81" s="58" t="s">
        <v>54</v>
      </c>
      <c r="H81" s="333">
        <v>20000</v>
      </c>
      <c r="I81" s="364"/>
      <c r="J81" s="364"/>
      <c r="K81" s="255">
        <v>42914</v>
      </c>
      <c r="L81" s="17" t="s">
        <v>3713</v>
      </c>
      <c r="M81" s="6"/>
    </row>
    <row r="82" spans="1:13" ht="12.75">
      <c r="A82" s="337"/>
      <c r="B82" s="6"/>
      <c r="C82" s="17"/>
      <c r="D82" s="17"/>
      <c r="E82" s="17"/>
      <c r="F82" s="17"/>
      <c r="G82" s="58" t="s">
        <v>54</v>
      </c>
      <c r="H82" s="333">
        <v>200</v>
      </c>
      <c r="I82" s="364"/>
      <c r="J82" s="364"/>
      <c r="K82" s="255">
        <v>42914</v>
      </c>
      <c r="L82" s="17" t="s">
        <v>3713</v>
      </c>
      <c r="M82" s="6"/>
    </row>
    <row r="83" spans="1:13" ht="12.75">
      <c r="A83" s="337"/>
      <c r="B83" s="6"/>
      <c r="C83" s="17"/>
      <c r="D83" s="17"/>
      <c r="E83" s="17"/>
      <c r="F83" s="17"/>
      <c r="G83" s="58" t="s">
        <v>54</v>
      </c>
      <c r="H83" s="333">
        <v>20000</v>
      </c>
      <c r="I83" s="364"/>
      <c r="J83" s="364"/>
      <c r="K83" s="255">
        <v>42914</v>
      </c>
      <c r="L83" s="17" t="s">
        <v>3713</v>
      </c>
      <c r="M83" s="6"/>
    </row>
    <row r="84" spans="1:13" ht="38.25">
      <c r="A84" s="337">
        <v>59</v>
      </c>
      <c r="B84" s="6"/>
      <c r="C84" s="17" t="s">
        <v>3714</v>
      </c>
      <c r="D84" s="17" t="s">
        <v>3640</v>
      </c>
      <c r="E84" s="17" t="s">
        <v>3715</v>
      </c>
      <c r="F84" s="17" t="s">
        <v>3716</v>
      </c>
      <c r="G84" s="58" t="s">
        <v>54</v>
      </c>
      <c r="H84" s="333">
        <v>16550</v>
      </c>
      <c r="I84" s="364"/>
      <c r="J84" s="364"/>
      <c r="K84" s="255">
        <v>43023</v>
      </c>
      <c r="L84" s="17" t="s">
        <v>3717</v>
      </c>
      <c r="M84" s="6"/>
    </row>
    <row r="85" spans="1:13" ht="25.5">
      <c r="A85" s="337">
        <v>60</v>
      </c>
      <c r="B85" s="6"/>
      <c r="C85" s="17" t="s">
        <v>39</v>
      </c>
      <c r="D85" s="17" t="s">
        <v>3718</v>
      </c>
      <c r="E85" s="17" t="s">
        <v>3719</v>
      </c>
      <c r="F85" s="17" t="s">
        <v>3720</v>
      </c>
      <c r="G85" s="58" t="s">
        <v>54</v>
      </c>
      <c r="H85" s="333">
        <v>3190</v>
      </c>
      <c r="I85" s="364"/>
      <c r="J85" s="364"/>
      <c r="K85" s="255">
        <v>42973</v>
      </c>
      <c r="L85" s="17" t="s">
        <v>3721</v>
      </c>
      <c r="M85" s="6"/>
    </row>
    <row r="86" spans="1:13" ht="25.5">
      <c r="A86" s="337">
        <v>61</v>
      </c>
      <c r="B86" s="6"/>
      <c r="C86" s="17" t="s">
        <v>3722</v>
      </c>
      <c r="D86" s="17" t="s">
        <v>3650</v>
      </c>
      <c r="E86" s="17" t="s">
        <v>3723</v>
      </c>
      <c r="F86" s="17" t="s">
        <v>3724</v>
      </c>
      <c r="G86" s="58" t="s">
        <v>54</v>
      </c>
      <c r="H86" s="333">
        <v>2375</v>
      </c>
      <c r="I86" s="364"/>
      <c r="J86" s="364"/>
      <c r="K86" s="255">
        <v>42914</v>
      </c>
      <c r="L86" s="17" t="s">
        <v>3713</v>
      </c>
      <c r="M86" s="6"/>
    </row>
    <row r="87" spans="1:13" ht="25.5">
      <c r="A87" s="337">
        <v>62</v>
      </c>
      <c r="B87" s="6"/>
      <c r="C87" s="17" t="s">
        <v>3725</v>
      </c>
      <c r="D87" s="17" t="s">
        <v>3640</v>
      </c>
      <c r="E87" s="17" t="s">
        <v>3726</v>
      </c>
      <c r="F87" s="17" t="s">
        <v>3727</v>
      </c>
      <c r="G87" s="58" t="s">
        <v>54</v>
      </c>
      <c r="H87" s="333">
        <v>2685</v>
      </c>
      <c r="I87" s="364"/>
      <c r="J87" s="364"/>
      <c r="K87" s="255">
        <v>42914</v>
      </c>
      <c r="L87" s="17" t="s">
        <v>3728</v>
      </c>
      <c r="M87" s="6"/>
    </row>
    <row r="88" spans="1:13" ht="25.5">
      <c r="A88" s="337">
        <v>63</v>
      </c>
      <c r="B88" s="6"/>
      <c r="C88" s="17" t="s">
        <v>3729</v>
      </c>
      <c r="D88" s="17" t="s">
        <v>3730</v>
      </c>
      <c r="E88" s="17" t="s">
        <v>3731</v>
      </c>
      <c r="F88" s="17" t="s">
        <v>3732</v>
      </c>
      <c r="G88" s="58" t="s">
        <v>54</v>
      </c>
      <c r="H88" s="333">
        <v>110009</v>
      </c>
      <c r="I88" s="364"/>
      <c r="J88" s="364"/>
      <c r="K88" s="255">
        <v>42914</v>
      </c>
      <c r="L88" s="17" t="s">
        <v>3733</v>
      </c>
      <c r="M88" s="6"/>
    </row>
    <row r="89" spans="1:13" ht="25.5">
      <c r="A89" s="337">
        <v>64</v>
      </c>
      <c r="B89" s="6"/>
      <c r="C89" s="17" t="s">
        <v>3734</v>
      </c>
      <c r="D89" s="17" t="s">
        <v>3735</v>
      </c>
      <c r="E89" s="17" t="s">
        <v>3736</v>
      </c>
      <c r="F89" s="17" t="s">
        <v>3737</v>
      </c>
      <c r="G89" s="58" t="s">
        <v>54</v>
      </c>
      <c r="H89" s="333">
        <v>44000</v>
      </c>
      <c r="I89" s="364"/>
      <c r="J89" s="364"/>
      <c r="K89" s="255">
        <v>42817</v>
      </c>
      <c r="L89" s="17" t="s">
        <v>3738</v>
      </c>
      <c r="M89" s="6"/>
    </row>
    <row r="90" spans="1:13" ht="25.5">
      <c r="A90" s="337">
        <v>65</v>
      </c>
      <c r="B90" s="6"/>
      <c r="C90" s="17" t="s">
        <v>3739</v>
      </c>
      <c r="D90" s="17" t="s">
        <v>3740</v>
      </c>
      <c r="E90" s="17" t="s">
        <v>3741</v>
      </c>
      <c r="F90" s="17" t="s">
        <v>3742</v>
      </c>
      <c r="G90" s="58" t="s">
        <v>54</v>
      </c>
      <c r="H90" s="333">
        <v>25851</v>
      </c>
      <c r="I90" s="364"/>
      <c r="J90" s="364"/>
      <c r="K90" s="255">
        <v>42914</v>
      </c>
      <c r="L90" s="17" t="s">
        <v>3743</v>
      </c>
      <c r="M90" s="6"/>
    </row>
    <row r="91" spans="1:13" ht="25.5">
      <c r="A91" s="337">
        <v>66</v>
      </c>
      <c r="B91" s="6"/>
      <c r="C91" s="17" t="s">
        <v>3744</v>
      </c>
      <c r="D91" s="17" t="s">
        <v>3745</v>
      </c>
      <c r="E91" s="17" t="s">
        <v>3746</v>
      </c>
      <c r="F91" s="17" t="s">
        <v>3747</v>
      </c>
      <c r="G91" s="58" t="s">
        <v>54</v>
      </c>
      <c r="H91" s="333">
        <v>31680</v>
      </c>
      <c r="I91" s="364"/>
      <c r="J91" s="364"/>
      <c r="K91" s="255">
        <v>43006</v>
      </c>
      <c r="L91" s="17" t="s">
        <v>3748</v>
      </c>
      <c r="M91" s="6"/>
    </row>
    <row r="92" spans="1:13" ht="25.5">
      <c r="A92" s="337">
        <v>67</v>
      </c>
      <c r="B92" s="6"/>
      <c r="C92" s="17" t="s">
        <v>3749</v>
      </c>
      <c r="D92" s="17" t="s">
        <v>3750</v>
      </c>
      <c r="E92" s="17" t="s">
        <v>3751</v>
      </c>
      <c r="F92" s="17" t="s">
        <v>3752</v>
      </c>
      <c r="G92" s="58" t="s">
        <v>54</v>
      </c>
      <c r="H92" s="333">
        <v>5200</v>
      </c>
      <c r="I92" s="364"/>
      <c r="J92" s="364"/>
      <c r="K92" s="255">
        <v>43007</v>
      </c>
      <c r="L92" s="17" t="s">
        <v>3753</v>
      </c>
      <c r="M92" s="6"/>
    </row>
    <row r="93" spans="1:13" ht="37.5" customHeight="1">
      <c r="A93" s="337">
        <v>68</v>
      </c>
      <c r="B93" s="6"/>
      <c r="C93" s="17" t="s">
        <v>3754</v>
      </c>
      <c r="D93" s="17" t="s">
        <v>3755</v>
      </c>
      <c r="E93" s="17" t="s">
        <v>3756</v>
      </c>
      <c r="F93" s="17" t="s">
        <v>3757</v>
      </c>
      <c r="G93" s="16" t="s">
        <v>1312</v>
      </c>
      <c r="H93" s="333">
        <v>6181</v>
      </c>
      <c r="I93" s="364"/>
      <c r="J93" s="364"/>
      <c r="K93" s="255">
        <v>43006</v>
      </c>
      <c r="L93" s="17" t="s">
        <v>3758</v>
      </c>
      <c r="M93" s="6"/>
    </row>
    <row r="94" spans="1:13" ht="25.5">
      <c r="A94" s="337">
        <v>69</v>
      </c>
      <c r="B94" s="6"/>
      <c r="C94" s="17" t="s">
        <v>3729</v>
      </c>
      <c r="D94" s="17" t="s">
        <v>3759</v>
      </c>
      <c r="E94" s="17" t="s">
        <v>3731</v>
      </c>
      <c r="F94" s="17" t="s">
        <v>3760</v>
      </c>
      <c r="G94" s="16" t="s">
        <v>1312</v>
      </c>
      <c r="H94" s="333">
        <v>6859699</v>
      </c>
      <c r="I94" s="364"/>
      <c r="J94" s="364"/>
      <c r="K94" s="255">
        <v>43008</v>
      </c>
      <c r="L94" s="17" t="s">
        <v>3628</v>
      </c>
      <c r="M94" s="6"/>
    </row>
    <row r="95" spans="1:14" ht="25.5">
      <c r="A95" s="337">
        <v>70</v>
      </c>
      <c r="B95" s="6"/>
      <c r="C95" s="17" t="s">
        <v>1561</v>
      </c>
      <c r="D95" s="17" t="s">
        <v>3761</v>
      </c>
      <c r="E95" s="17"/>
      <c r="F95" s="17"/>
      <c r="G95" s="16" t="s">
        <v>1312</v>
      </c>
      <c r="H95" s="333">
        <v>216326</v>
      </c>
      <c r="I95" s="364"/>
      <c r="J95" s="364"/>
      <c r="K95" s="255">
        <v>42934</v>
      </c>
      <c r="L95" s="17" t="s">
        <v>3762</v>
      </c>
      <c r="M95" s="6"/>
      <c r="N95" s="41"/>
    </row>
    <row r="96" spans="1:13" s="375" customFormat="1" ht="25.5">
      <c r="A96" s="369">
        <v>71</v>
      </c>
      <c r="B96" s="370" t="s">
        <v>3763</v>
      </c>
      <c r="C96" s="161" t="s">
        <v>3764</v>
      </c>
      <c r="D96" s="161" t="s">
        <v>3765</v>
      </c>
      <c r="E96" s="161" t="s">
        <v>3766</v>
      </c>
      <c r="F96" s="161" t="s">
        <v>3767</v>
      </c>
      <c r="G96" s="178" t="s">
        <v>3536</v>
      </c>
      <c r="H96" s="371">
        <v>7886</v>
      </c>
      <c r="I96" s="372"/>
      <c r="J96" s="372"/>
      <c r="K96" s="373">
        <v>43060</v>
      </c>
      <c r="L96" s="374" t="s">
        <v>3768</v>
      </c>
      <c r="M96" s="370"/>
    </row>
    <row r="97" spans="1:13" s="341" customFormat="1" ht="25.5">
      <c r="A97" s="337">
        <v>72</v>
      </c>
      <c r="B97" s="256"/>
      <c r="C97" s="17" t="s">
        <v>3769</v>
      </c>
      <c r="D97" s="17" t="s">
        <v>3770</v>
      </c>
      <c r="E97" s="17" t="s">
        <v>3771</v>
      </c>
      <c r="F97" s="17" t="s">
        <v>3772</v>
      </c>
      <c r="G97" s="16" t="s">
        <v>3536</v>
      </c>
      <c r="H97" s="333">
        <v>14550</v>
      </c>
      <c r="I97" s="334"/>
      <c r="J97" s="334"/>
      <c r="K97" s="331">
        <v>43008</v>
      </c>
      <c r="L97" s="368" t="s">
        <v>3773</v>
      </c>
      <c r="M97" s="256"/>
    </row>
    <row r="98" spans="1:13" s="341" customFormat="1" ht="38.25">
      <c r="A98" s="337">
        <v>73</v>
      </c>
      <c r="B98" s="256"/>
      <c r="C98" s="17" t="s">
        <v>3774</v>
      </c>
      <c r="D98" s="17" t="s">
        <v>3775</v>
      </c>
      <c r="E98" s="17" t="s">
        <v>3776</v>
      </c>
      <c r="F98" s="69" t="s">
        <v>3777</v>
      </c>
      <c r="G98" s="16" t="s">
        <v>3536</v>
      </c>
      <c r="H98" s="333">
        <v>14875</v>
      </c>
      <c r="I98" s="334"/>
      <c r="J98" s="334"/>
      <c r="K98" s="331">
        <v>42972</v>
      </c>
      <c r="L98" s="368" t="s">
        <v>3778</v>
      </c>
      <c r="M98" s="256"/>
    </row>
    <row r="99" spans="1:13" s="341" customFormat="1" ht="25.5">
      <c r="A99" s="337">
        <v>74</v>
      </c>
      <c r="B99" s="256"/>
      <c r="C99" s="17" t="s">
        <v>3779</v>
      </c>
      <c r="D99" s="17" t="s">
        <v>3770</v>
      </c>
      <c r="E99" s="17" t="s">
        <v>3780</v>
      </c>
      <c r="F99" s="17" t="s">
        <v>3781</v>
      </c>
      <c r="G99" s="16" t="s">
        <v>3536</v>
      </c>
      <c r="H99" s="333">
        <v>14663</v>
      </c>
      <c r="I99" s="334"/>
      <c r="J99" s="334"/>
      <c r="K99" s="331">
        <v>42946</v>
      </c>
      <c r="L99" s="368" t="s">
        <v>3782</v>
      </c>
      <c r="M99" s="256"/>
    </row>
    <row r="100" spans="1:13" ht="51">
      <c r="A100" s="337">
        <v>75</v>
      </c>
      <c r="B100" s="376"/>
      <c r="C100" s="6" t="s">
        <v>3783</v>
      </c>
      <c r="D100" s="347" t="s">
        <v>3784</v>
      </c>
      <c r="E100" s="6" t="s">
        <v>3785</v>
      </c>
      <c r="F100" s="347" t="s">
        <v>3786</v>
      </c>
      <c r="G100" s="16" t="s">
        <v>3536</v>
      </c>
      <c r="H100" s="377">
        <v>29175</v>
      </c>
      <c r="I100" s="37"/>
      <c r="J100" s="377"/>
      <c r="K100" s="239">
        <v>42993</v>
      </c>
      <c r="L100" s="73" t="s">
        <v>3787</v>
      </c>
      <c r="M100" s="6"/>
    </row>
    <row r="101" spans="1:13" ht="25.5">
      <c r="A101" s="337">
        <v>76</v>
      </c>
      <c r="B101" s="2"/>
      <c r="C101" s="2" t="s">
        <v>3788</v>
      </c>
      <c r="D101" s="6" t="s">
        <v>3789</v>
      </c>
      <c r="E101" s="6" t="s">
        <v>3790</v>
      </c>
      <c r="F101" s="347" t="s">
        <v>3791</v>
      </c>
      <c r="G101" s="16" t="s">
        <v>3536</v>
      </c>
      <c r="H101" s="377">
        <v>10000</v>
      </c>
      <c r="I101" s="37"/>
      <c r="J101" s="378"/>
      <c r="K101" s="379">
        <v>43070</v>
      </c>
      <c r="L101" s="347" t="s">
        <v>3792</v>
      </c>
      <c r="M101" s="6"/>
    </row>
    <row r="102" spans="1:13" ht="25.5">
      <c r="A102" s="337">
        <v>77</v>
      </c>
      <c r="B102" s="2"/>
      <c r="C102" s="2" t="s">
        <v>3793</v>
      </c>
      <c r="D102" s="6" t="s">
        <v>3794</v>
      </c>
      <c r="E102" s="6" t="s">
        <v>3795</v>
      </c>
      <c r="F102" s="347" t="s">
        <v>3796</v>
      </c>
      <c r="G102" s="16" t="s">
        <v>3536</v>
      </c>
      <c r="H102" s="377">
        <v>29950</v>
      </c>
      <c r="I102" s="37"/>
      <c r="J102" s="378"/>
      <c r="K102" s="379">
        <v>43054</v>
      </c>
      <c r="L102" s="347" t="s">
        <v>3797</v>
      </c>
      <c r="M102" s="6"/>
    </row>
    <row r="103" spans="1:13" ht="25.5">
      <c r="A103" s="337">
        <v>78</v>
      </c>
      <c r="B103" s="380"/>
      <c r="C103" s="380" t="s">
        <v>3798</v>
      </c>
      <c r="D103" s="381" t="s">
        <v>3799</v>
      </c>
      <c r="E103" s="381" t="s">
        <v>3800</v>
      </c>
      <c r="F103" s="382" t="s">
        <v>3801</v>
      </c>
      <c r="G103" s="16" t="s">
        <v>3536</v>
      </c>
      <c r="H103" s="383">
        <v>8195</v>
      </c>
      <c r="I103" s="384"/>
      <c r="J103" s="385"/>
      <c r="K103" s="386">
        <v>43037</v>
      </c>
      <c r="L103" s="382" t="s">
        <v>3802</v>
      </c>
      <c r="M103" s="381"/>
    </row>
    <row r="104" spans="1:13" ht="38.25">
      <c r="A104" s="337">
        <v>79</v>
      </c>
      <c r="B104" s="2"/>
      <c r="C104" s="6" t="s">
        <v>3803</v>
      </c>
      <c r="D104" s="6" t="s">
        <v>3804</v>
      </c>
      <c r="E104" s="6" t="s">
        <v>3805</v>
      </c>
      <c r="F104" s="347" t="s">
        <v>3806</v>
      </c>
      <c r="G104" s="16" t="s">
        <v>3536</v>
      </c>
      <c r="H104" s="377">
        <v>400</v>
      </c>
      <c r="I104" s="37"/>
      <c r="J104" s="378"/>
      <c r="K104" s="379">
        <v>42999</v>
      </c>
      <c r="L104" s="347" t="s">
        <v>3807</v>
      </c>
      <c r="M104" s="6"/>
    </row>
    <row r="105" spans="1:13" ht="25.5">
      <c r="A105" s="337">
        <v>80</v>
      </c>
      <c r="B105" s="2"/>
      <c r="C105" s="2" t="s">
        <v>31</v>
      </c>
      <c r="D105" s="6" t="s">
        <v>3808</v>
      </c>
      <c r="E105" s="6" t="s">
        <v>3809</v>
      </c>
      <c r="F105" s="347" t="s">
        <v>3810</v>
      </c>
      <c r="G105" s="16" t="s">
        <v>3536</v>
      </c>
      <c r="H105" s="377">
        <v>6150</v>
      </c>
      <c r="I105" s="37"/>
      <c r="J105" s="378"/>
      <c r="K105" s="379">
        <v>42953</v>
      </c>
      <c r="L105" s="347" t="s">
        <v>3811</v>
      </c>
      <c r="M105" s="6"/>
    </row>
    <row r="106" spans="1:13" ht="38.25">
      <c r="A106" s="337">
        <v>81</v>
      </c>
      <c r="B106" s="2"/>
      <c r="C106" s="6" t="s">
        <v>3812</v>
      </c>
      <c r="D106" s="6" t="s">
        <v>3813</v>
      </c>
      <c r="E106" s="6" t="s">
        <v>3814</v>
      </c>
      <c r="F106" s="347" t="s">
        <v>3815</v>
      </c>
      <c r="G106" s="16" t="s">
        <v>3536</v>
      </c>
      <c r="H106" s="377">
        <v>35340</v>
      </c>
      <c r="I106" s="37"/>
      <c r="J106" s="378"/>
      <c r="K106" s="379">
        <v>42997</v>
      </c>
      <c r="L106" s="347" t="s">
        <v>3816</v>
      </c>
      <c r="M106" s="6"/>
    </row>
    <row r="107" spans="1:13" ht="25.5">
      <c r="A107" s="337">
        <v>82</v>
      </c>
      <c r="B107" s="2"/>
      <c r="C107" s="2" t="s">
        <v>3817</v>
      </c>
      <c r="D107" s="6" t="s">
        <v>3818</v>
      </c>
      <c r="E107" s="6" t="s">
        <v>3819</v>
      </c>
      <c r="F107" s="347" t="s">
        <v>3820</v>
      </c>
      <c r="G107" s="16" t="s">
        <v>3536</v>
      </c>
      <c r="H107" s="377">
        <v>3861</v>
      </c>
      <c r="I107" s="37"/>
      <c r="J107" s="378"/>
      <c r="K107" s="379">
        <v>43013</v>
      </c>
      <c r="L107" s="347" t="s">
        <v>3821</v>
      </c>
      <c r="M107" s="6"/>
    </row>
    <row r="108" spans="1:13" ht="25.5">
      <c r="A108" s="337">
        <v>83</v>
      </c>
      <c r="B108" s="2"/>
      <c r="C108" s="2" t="s">
        <v>3822</v>
      </c>
      <c r="D108" s="6" t="s">
        <v>3823</v>
      </c>
      <c r="E108" s="6" t="s">
        <v>3824</v>
      </c>
      <c r="F108" s="347" t="s">
        <v>3825</v>
      </c>
      <c r="G108" s="16" t="s">
        <v>3536</v>
      </c>
      <c r="H108" s="377">
        <v>9800</v>
      </c>
      <c r="I108" s="37"/>
      <c r="J108" s="378"/>
      <c r="K108" s="379">
        <v>43064</v>
      </c>
      <c r="L108" s="347" t="s">
        <v>3826</v>
      </c>
      <c r="M108" s="6"/>
    </row>
    <row r="109" spans="1:13" ht="25.5">
      <c r="A109" s="337">
        <v>84</v>
      </c>
      <c r="B109" s="2"/>
      <c r="C109" s="2" t="s">
        <v>3827</v>
      </c>
      <c r="D109" s="6" t="s">
        <v>3823</v>
      </c>
      <c r="E109" s="6" t="s">
        <v>3824</v>
      </c>
      <c r="F109" s="347" t="s">
        <v>3828</v>
      </c>
      <c r="G109" s="16" t="s">
        <v>3536</v>
      </c>
      <c r="H109" s="377">
        <v>4800</v>
      </c>
      <c r="I109" s="37"/>
      <c r="J109" s="378"/>
      <c r="K109" s="379">
        <v>43069</v>
      </c>
      <c r="L109" s="347" t="s">
        <v>3829</v>
      </c>
      <c r="M109" s="6"/>
    </row>
    <row r="110" spans="1:13" ht="25.5">
      <c r="A110" s="337">
        <v>85</v>
      </c>
      <c r="B110" s="2"/>
      <c r="C110" s="2" t="s">
        <v>3830</v>
      </c>
      <c r="D110" s="2" t="s">
        <v>3831</v>
      </c>
      <c r="E110" s="6" t="s">
        <v>3832</v>
      </c>
      <c r="F110" s="347" t="s">
        <v>3833</v>
      </c>
      <c r="G110" s="16" t="s">
        <v>3536</v>
      </c>
      <c r="H110" s="377">
        <v>5000</v>
      </c>
      <c r="I110" s="37"/>
      <c r="J110" s="378"/>
      <c r="K110" s="379">
        <v>42984</v>
      </c>
      <c r="L110" s="347" t="s">
        <v>3834</v>
      </c>
      <c r="M110" s="6"/>
    </row>
    <row r="111" spans="1:14" ht="25.5">
      <c r="A111" s="337">
        <v>86</v>
      </c>
      <c r="B111" s="2"/>
      <c r="C111" s="2" t="s">
        <v>3835</v>
      </c>
      <c r="D111" s="2" t="s">
        <v>3831</v>
      </c>
      <c r="E111" s="6" t="s">
        <v>3824</v>
      </c>
      <c r="F111" s="347" t="s">
        <v>3836</v>
      </c>
      <c r="G111" s="16" t="s">
        <v>3536</v>
      </c>
      <c r="H111" s="377">
        <v>5000</v>
      </c>
      <c r="I111" s="37"/>
      <c r="J111" s="378"/>
      <c r="K111" s="379">
        <v>42964</v>
      </c>
      <c r="L111" s="347" t="s">
        <v>3837</v>
      </c>
      <c r="M111" s="6"/>
      <c r="N111" s="41"/>
    </row>
    <row r="112" spans="1:13" s="375" customFormat="1" ht="38.25">
      <c r="A112" s="387"/>
      <c r="B112" s="388" t="s">
        <v>3838</v>
      </c>
      <c r="C112" s="388" t="s">
        <v>3839</v>
      </c>
      <c r="D112" s="387"/>
      <c r="E112" s="388" t="s">
        <v>3840</v>
      </c>
      <c r="F112" s="389" t="s">
        <v>3841</v>
      </c>
      <c r="G112" s="387" t="s">
        <v>1312</v>
      </c>
      <c r="H112" s="390">
        <v>42960560</v>
      </c>
      <c r="I112" s="391"/>
      <c r="J112" s="392"/>
      <c r="K112" s="393">
        <v>42990</v>
      </c>
      <c r="L112" s="389" t="s">
        <v>3842</v>
      </c>
      <c r="M112" s="388"/>
    </row>
    <row r="113" spans="1:13" ht="38.25">
      <c r="A113" s="387"/>
      <c r="B113" s="387"/>
      <c r="C113" s="388" t="s">
        <v>3839</v>
      </c>
      <c r="D113" s="387"/>
      <c r="E113" s="388" t="s">
        <v>3843</v>
      </c>
      <c r="F113" s="389" t="s">
        <v>3844</v>
      </c>
      <c r="G113" s="387" t="s">
        <v>1312</v>
      </c>
      <c r="H113" s="390">
        <v>20949150</v>
      </c>
      <c r="I113" s="391"/>
      <c r="J113" s="392"/>
      <c r="K113" s="394">
        <v>42975</v>
      </c>
      <c r="L113" s="389" t="s">
        <v>3845</v>
      </c>
      <c r="M113" s="388"/>
    </row>
    <row r="114" spans="1:13" ht="25.5">
      <c r="A114" s="2">
        <v>87</v>
      </c>
      <c r="B114" s="2" t="s">
        <v>3846</v>
      </c>
      <c r="C114" s="2" t="s">
        <v>3847</v>
      </c>
      <c r="D114" s="2" t="s">
        <v>3848</v>
      </c>
      <c r="E114" s="6" t="s">
        <v>3849</v>
      </c>
      <c r="F114" s="347" t="s">
        <v>3850</v>
      </c>
      <c r="G114" s="2" t="s">
        <v>3536</v>
      </c>
      <c r="H114" s="377">
        <v>7200</v>
      </c>
      <c r="I114" s="37"/>
      <c r="J114" s="378"/>
      <c r="K114" s="379">
        <v>43185</v>
      </c>
      <c r="L114" s="347" t="s">
        <v>3851</v>
      </c>
      <c r="M114" s="6"/>
    </row>
    <row r="115" spans="1:13" ht="25.5">
      <c r="A115" s="2">
        <v>88</v>
      </c>
      <c r="B115" s="2"/>
      <c r="C115" s="2" t="s">
        <v>3852</v>
      </c>
      <c r="D115" s="2" t="s">
        <v>3848</v>
      </c>
      <c r="E115" s="6" t="s">
        <v>3853</v>
      </c>
      <c r="F115" s="347" t="s">
        <v>3854</v>
      </c>
      <c r="G115" s="2" t="s">
        <v>3536</v>
      </c>
      <c r="H115" s="377">
        <v>5000</v>
      </c>
      <c r="I115" s="37"/>
      <c r="J115" s="378"/>
      <c r="K115" s="379">
        <v>43185</v>
      </c>
      <c r="L115" s="347" t="s">
        <v>3851</v>
      </c>
      <c r="M115" s="6"/>
    </row>
    <row r="116" spans="1:15" ht="38.25">
      <c r="A116" s="2">
        <v>89</v>
      </c>
      <c r="B116" s="262" t="s">
        <v>3531</v>
      </c>
      <c r="C116" s="6" t="s">
        <v>3855</v>
      </c>
      <c r="D116" s="6" t="s">
        <v>3856</v>
      </c>
      <c r="E116" s="6" t="s">
        <v>3857</v>
      </c>
      <c r="F116" s="347" t="s">
        <v>3858</v>
      </c>
      <c r="G116" s="2" t="s">
        <v>1312</v>
      </c>
      <c r="H116" s="377">
        <v>125471001</v>
      </c>
      <c r="I116" s="37"/>
      <c r="J116" s="378"/>
      <c r="K116" s="379">
        <v>43185</v>
      </c>
      <c r="L116" s="347" t="s">
        <v>3851</v>
      </c>
      <c r="M116" s="6"/>
      <c r="N116" s="41"/>
      <c r="O116" s="41"/>
    </row>
    <row r="117" spans="1:13" ht="25.5">
      <c r="A117" s="2">
        <v>90</v>
      </c>
      <c r="B117" s="2" t="s">
        <v>3859</v>
      </c>
      <c r="C117" s="2" t="s">
        <v>3860</v>
      </c>
      <c r="D117" s="6" t="s">
        <v>3861</v>
      </c>
      <c r="E117" s="6" t="s">
        <v>3862</v>
      </c>
      <c r="F117" s="347" t="s">
        <v>3863</v>
      </c>
      <c r="G117" s="2" t="s">
        <v>3536</v>
      </c>
      <c r="H117" s="377">
        <v>988</v>
      </c>
      <c r="I117" s="37"/>
      <c r="J117" s="378"/>
      <c r="K117" s="395" t="s">
        <v>3864</v>
      </c>
      <c r="L117" s="347" t="s">
        <v>3851</v>
      </c>
      <c r="M117" s="6"/>
    </row>
    <row r="118" spans="1:13" ht="25.5">
      <c r="A118" s="2">
        <v>91</v>
      </c>
      <c r="B118" s="2" t="s">
        <v>3865</v>
      </c>
      <c r="C118" s="2" t="s">
        <v>3744</v>
      </c>
      <c r="D118" s="6" t="s">
        <v>3866</v>
      </c>
      <c r="E118" s="6" t="s">
        <v>3867</v>
      </c>
      <c r="F118" s="347" t="s">
        <v>3868</v>
      </c>
      <c r="G118" s="2" t="s">
        <v>3536</v>
      </c>
      <c r="H118" s="377">
        <v>20000</v>
      </c>
      <c r="I118" s="37"/>
      <c r="J118" s="378"/>
      <c r="K118" s="395" t="s">
        <v>3869</v>
      </c>
      <c r="L118" s="347" t="s">
        <v>3851</v>
      </c>
      <c r="M118" s="6"/>
    </row>
    <row r="119" spans="1:13" ht="25.5">
      <c r="A119" s="2"/>
      <c r="B119" s="2" t="s">
        <v>3865</v>
      </c>
      <c r="C119" s="2" t="s">
        <v>3615</v>
      </c>
      <c r="D119" s="6" t="s">
        <v>3870</v>
      </c>
      <c r="E119" s="6" t="s">
        <v>3871</v>
      </c>
      <c r="F119" s="347" t="s">
        <v>3872</v>
      </c>
      <c r="G119" s="2" t="s">
        <v>1312</v>
      </c>
      <c r="H119" s="377">
        <v>7000000</v>
      </c>
      <c r="I119" s="37"/>
      <c r="J119" s="378"/>
      <c r="K119" s="395" t="s">
        <v>3873</v>
      </c>
      <c r="L119" s="347" t="s">
        <v>3851</v>
      </c>
      <c r="M119" s="6"/>
    </row>
    <row r="120" spans="1:13" ht="12.75">
      <c r="A120" s="58"/>
      <c r="B120" s="2"/>
      <c r="C120" s="17"/>
      <c r="D120" s="17"/>
      <c r="E120" s="17"/>
      <c r="F120" s="17"/>
      <c r="G120" s="17"/>
      <c r="H120" s="40"/>
      <c r="I120" s="2"/>
      <c r="J120" s="2"/>
      <c r="K120" s="2"/>
      <c r="L120" s="17"/>
      <c r="M120" s="6"/>
    </row>
    <row r="121" spans="1:13" ht="12.75">
      <c r="A121" s="87"/>
      <c r="B121" s="78"/>
      <c r="C121" s="78"/>
      <c r="D121" s="78"/>
      <c r="E121" s="78"/>
      <c r="F121" s="78"/>
      <c r="G121" s="88"/>
      <c r="H121" s="89"/>
      <c r="I121" s="78"/>
      <c r="J121" s="78"/>
      <c r="K121" s="78"/>
      <c r="L121" s="78"/>
      <c r="M121" s="78"/>
    </row>
    <row r="122" spans="1:13" s="3" customFormat="1" ht="26.25" customHeight="1">
      <c r="A122" s="48">
        <v>2</v>
      </c>
      <c r="B122" s="51" t="s">
        <v>20</v>
      </c>
      <c r="C122" s="52"/>
      <c r="D122" s="52"/>
      <c r="E122" s="52"/>
      <c r="F122" s="52"/>
      <c r="G122" s="52"/>
      <c r="H122" s="112">
        <f>+SUM(H123:H709)</f>
        <v>37801465</v>
      </c>
      <c r="I122" s="112">
        <f>+SUM(I123:I709)</f>
        <v>0</v>
      </c>
      <c r="J122" s="112">
        <f>+SUM(J123:J709)</f>
        <v>1644743</v>
      </c>
      <c r="K122" s="52"/>
      <c r="L122" s="59"/>
      <c r="M122" s="59"/>
    </row>
    <row r="123" spans="1:112" s="6" customFormat="1" ht="25.5">
      <c r="A123" s="6">
        <v>1</v>
      </c>
      <c r="C123" s="240" t="s">
        <v>5806</v>
      </c>
      <c r="D123" s="240" t="s">
        <v>5807</v>
      </c>
      <c r="E123" s="4" t="s">
        <v>5808</v>
      </c>
      <c r="F123" s="4" t="s">
        <v>5809</v>
      </c>
      <c r="G123" s="240" t="s">
        <v>985</v>
      </c>
      <c r="H123" s="568">
        <v>4800</v>
      </c>
      <c r="K123" s="6" t="s">
        <v>5810</v>
      </c>
      <c r="L123" s="4" t="s">
        <v>5811</v>
      </c>
      <c r="M123" s="4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</row>
    <row r="124" spans="1:112" s="6" customFormat="1" ht="25.5">
      <c r="A124" s="6">
        <v>3</v>
      </c>
      <c r="C124" s="240" t="s">
        <v>5812</v>
      </c>
      <c r="D124" s="240" t="s">
        <v>5807</v>
      </c>
      <c r="E124" s="4" t="s">
        <v>5813</v>
      </c>
      <c r="F124" s="4" t="s">
        <v>5814</v>
      </c>
      <c r="G124" s="240" t="s">
        <v>985</v>
      </c>
      <c r="H124" s="568">
        <v>5000</v>
      </c>
      <c r="K124" s="6" t="s">
        <v>5815</v>
      </c>
      <c r="L124" s="4" t="s">
        <v>5816</v>
      </c>
      <c r="M124" s="4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</row>
    <row r="125" spans="1:112" s="6" customFormat="1" ht="25.5">
      <c r="A125" s="6">
        <v>4</v>
      </c>
      <c r="C125" s="240" t="s">
        <v>5817</v>
      </c>
      <c r="D125" s="240" t="s">
        <v>5807</v>
      </c>
      <c r="E125" s="4" t="s">
        <v>5818</v>
      </c>
      <c r="F125" s="4" t="s">
        <v>5819</v>
      </c>
      <c r="G125" s="240" t="s">
        <v>999</v>
      </c>
      <c r="H125" s="178" t="s">
        <v>5820</v>
      </c>
      <c r="J125" s="568">
        <v>5000</v>
      </c>
      <c r="K125" s="6" t="s">
        <v>5815</v>
      </c>
      <c r="L125" s="4" t="s">
        <v>5821</v>
      </c>
      <c r="M125" s="4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</row>
    <row r="126" spans="1:112" s="6" customFormat="1" ht="12.75">
      <c r="A126" s="258"/>
      <c r="B126" s="258"/>
      <c r="C126" s="240"/>
      <c r="D126" s="240"/>
      <c r="E126" s="4"/>
      <c r="F126" s="4"/>
      <c r="G126" s="240" t="s">
        <v>1135</v>
      </c>
      <c r="H126" s="4"/>
      <c r="J126" s="568">
        <v>200</v>
      </c>
      <c r="L126" s="4"/>
      <c r="M126" s="4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</row>
    <row r="127" spans="1:112" s="6" customFormat="1" ht="12.75">
      <c r="A127" s="6">
        <v>6</v>
      </c>
      <c r="C127" s="240" t="s">
        <v>5822</v>
      </c>
      <c r="D127" s="240" t="s">
        <v>5807</v>
      </c>
      <c r="E127" s="4" t="s">
        <v>5823</v>
      </c>
      <c r="F127" s="4" t="s">
        <v>5824</v>
      </c>
      <c r="G127" s="240" t="s">
        <v>985</v>
      </c>
      <c r="H127" s="568">
        <v>9540</v>
      </c>
      <c r="K127" s="255">
        <v>42071</v>
      </c>
      <c r="L127" s="4" t="s">
        <v>5825</v>
      </c>
      <c r="M127" s="4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</row>
    <row r="128" spans="1:112" s="6" customFormat="1" ht="25.5">
      <c r="A128" s="6">
        <v>7</v>
      </c>
      <c r="C128" s="240" t="s">
        <v>5826</v>
      </c>
      <c r="D128" s="240" t="s">
        <v>5807</v>
      </c>
      <c r="E128" s="4" t="s">
        <v>5827</v>
      </c>
      <c r="F128" s="4" t="s">
        <v>5828</v>
      </c>
      <c r="G128" s="240" t="s">
        <v>1135</v>
      </c>
      <c r="H128" s="568">
        <v>1200</v>
      </c>
      <c r="K128" s="255">
        <v>42102</v>
      </c>
      <c r="L128" s="4" t="s">
        <v>5829</v>
      </c>
      <c r="M128" s="4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</row>
    <row r="129" spans="1:112" s="6" customFormat="1" ht="25.5">
      <c r="A129" s="6">
        <v>8</v>
      </c>
      <c r="C129" s="6" t="s">
        <v>5830</v>
      </c>
      <c r="D129" s="240" t="s">
        <v>5807</v>
      </c>
      <c r="E129" s="6" t="s">
        <v>5831</v>
      </c>
      <c r="F129" s="6" t="s">
        <v>5832</v>
      </c>
      <c r="G129" s="5" t="s">
        <v>985</v>
      </c>
      <c r="H129" s="34">
        <v>4900</v>
      </c>
      <c r="I129" s="5"/>
      <c r="J129" s="5"/>
      <c r="K129" s="14">
        <v>42163</v>
      </c>
      <c r="L129" s="6" t="s">
        <v>5833</v>
      </c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</row>
    <row r="130" spans="1:112" s="69" customFormat="1" ht="25.5">
      <c r="A130" s="6">
        <v>11</v>
      </c>
      <c r="B130" s="6"/>
      <c r="C130" s="6" t="s">
        <v>5834</v>
      </c>
      <c r="D130" s="6" t="s">
        <v>5835</v>
      </c>
      <c r="E130" s="6" t="s">
        <v>5836</v>
      </c>
      <c r="F130" s="6" t="s">
        <v>5837</v>
      </c>
      <c r="G130" s="5" t="s">
        <v>985</v>
      </c>
      <c r="H130" s="34">
        <v>5000</v>
      </c>
      <c r="I130" s="6"/>
      <c r="J130" s="6"/>
      <c r="K130" s="6" t="s">
        <v>5838</v>
      </c>
      <c r="L130" s="6" t="s">
        <v>5839</v>
      </c>
      <c r="M130" s="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</row>
    <row r="131" spans="1:112" s="69" customFormat="1" ht="25.5">
      <c r="A131" s="6">
        <v>12</v>
      </c>
      <c r="B131" s="6"/>
      <c r="C131" s="6" t="s">
        <v>5840</v>
      </c>
      <c r="D131" s="6" t="s">
        <v>5841</v>
      </c>
      <c r="E131" s="6" t="s">
        <v>5842</v>
      </c>
      <c r="F131" s="6" t="s">
        <v>5843</v>
      </c>
      <c r="G131" s="5" t="s">
        <v>3108</v>
      </c>
      <c r="H131" s="34">
        <v>500</v>
      </c>
      <c r="I131" s="6"/>
      <c r="J131" s="6"/>
      <c r="K131" s="6" t="s">
        <v>5844</v>
      </c>
      <c r="L131" s="6" t="s">
        <v>5845</v>
      </c>
      <c r="M131" s="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</row>
    <row r="132" spans="1:112" s="69" customFormat="1" ht="12.75">
      <c r="A132" s="6"/>
      <c r="B132" s="6"/>
      <c r="C132" s="6"/>
      <c r="D132" s="6"/>
      <c r="E132" s="6"/>
      <c r="F132" s="6"/>
      <c r="G132" s="5" t="s">
        <v>1135</v>
      </c>
      <c r="H132" s="34">
        <v>200</v>
      </c>
      <c r="I132" s="6"/>
      <c r="J132" s="6"/>
      <c r="K132" s="6"/>
      <c r="L132" s="6"/>
      <c r="M132" s="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</row>
    <row r="133" spans="1:112" s="69" customFormat="1" ht="25.5">
      <c r="A133" s="6">
        <v>16</v>
      </c>
      <c r="B133" s="6"/>
      <c r="C133" s="6" t="s">
        <v>1590</v>
      </c>
      <c r="D133" s="6" t="s">
        <v>3650</v>
      </c>
      <c r="E133" s="6" t="s">
        <v>5842</v>
      </c>
      <c r="F133" s="6" t="s">
        <v>5843</v>
      </c>
      <c r="G133" s="5" t="s">
        <v>1135</v>
      </c>
      <c r="H133" s="6"/>
      <c r="I133" s="6"/>
      <c r="J133" s="34">
        <v>200</v>
      </c>
      <c r="K133" s="6" t="s">
        <v>5846</v>
      </c>
      <c r="L133" s="6" t="s">
        <v>5847</v>
      </c>
      <c r="M133" s="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</row>
    <row r="134" spans="1:112" s="69" customFormat="1" ht="12.75">
      <c r="A134" s="6"/>
      <c r="B134" s="6"/>
      <c r="C134" s="6"/>
      <c r="D134" s="6"/>
      <c r="E134" s="6"/>
      <c r="F134" s="6"/>
      <c r="G134" s="5" t="s">
        <v>3108</v>
      </c>
      <c r="H134" s="6"/>
      <c r="I134" s="6"/>
      <c r="J134" s="13">
        <v>10403</v>
      </c>
      <c r="K134" s="6"/>
      <c r="L134" s="6"/>
      <c r="M134" s="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</row>
    <row r="135" spans="1:112" s="69" customFormat="1" ht="25.5">
      <c r="A135" s="6">
        <v>17</v>
      </c>
      <c r="B135" s="6"/>
      <c r="C135" s="6" t="s">
        <v>5848</v>
      </c>
      <c r="D135" s="6" t="s">
        <v>5849</v>
      </c>
      <c r="E135" s="6" t="s">
        <v>5850</v>
      </c>
      <c r="F135" s="6" t="s">
        <v>5851</v>
      </c>
      <c r="G135" s="5" t="s">
        <v>985</v>
      </c>
      <c r="H135" s="6"/>
      <c r="I135" s="6"/>
      <c r="J135" s="13">
        <v>4800</v>
      </c>
      <c r="K135" s="6" t="s">
        <v>5852</v>
      </c>
      <c r="L135" s="6" t="s">
        <v>5853</v>
      </c>
      <c r="M135" s="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</row>
    <row r="136" spans="1:112" s="69" customFormat="1" ht="25.5">
      <c r="A136" s="6">
        <v>19</v>
      </c>
      <c r="B136" s="6"/>
      <c r="C136" s="6" t="s">
        <v>5854</v>
      </c>
      <c r="D136" s="6" t="s">
        <v>5849</v>
      </c>
      <c r="E136" s="6" t="s">
        <v>5855</v>
      </c>
      <c r="F136" s="6" t="s">
        <v>5856</v>
      </c>
      <c r="G136" s="5" t="s">
        <v>1135</v>
      </c>
      <c r="H136" s="6"/>
      <c r="I136" s="6"/>
      <c r="J136" s="13">
        <v>200</v>
      </c>
      <c r="K136" s="255">
        <v>42130</v>
      </c>
      <c r="L136" s="6" t="s">
        <v>5857</v>
      </c>
      <c r="M136" s="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</row>
    <row r="137" spans="1:112" s="69" customFormat="1" ht="12.75">
      <c r="A137" s="6"/>
      <c r="B137" s="6"/>
      <c r="C137" s="6"/>
      <c r="D137" s="6"/>
      <c r="E137" s="6"/>
      <c r="F137" s="6"/>
      <c r="G137" s="5" t="s">
        <v>999</v>
      </c>
      <c r="H137" s="4"/>
      <c r="I137" s="6"/>
      <c r="J137" s="34">
        <v>5000</v>
      </c>
      <c r="K137" s="6"/>
      <c r="L137" s="6"/>
      <c r="M137" s="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</row>
    <row r="138" spans="1:112" s="69" customFormat="1" ht="25.5">
      <c r="A138" s="6">
        <v>20</v>
      </c>
      <c r="B138" s="6"/>
      <c r="C138" s="6" t="s">
        <v>5858</v>
      </c>
      <c r="D138" s="6" t="s">
        <v>5849</v>
      </c>
      <c r="E138" s="6" t="s">
        <v>5859</v>
      </c>
      <c r="F138" s="6" t="s">
        <v>5860</v>
      </c>
      <c r="G138" s="5" t="s">
        <v>999</v>
      </c>
      <c r="H138" s="34">
        <v>5000</v>
      </c>
      <c r="I138" s="6"/>
      <c r="J138" s="6"/>
      <c r="K138" s="6" t="s">
        <v>5852</v>
      </c>
      <c r="L138" s="6" t="s">
        <v>5861</v>
      </c>
      <c r="M138" s="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</row>
    <row r="139" spans="1:112" s="69" customFormat="1" ht="25.5">
      <c r="A139" s="6">
        <v>21</v>
      </c>
      <c r="B139" s="6"/>
      <c r="C139" s="6" t="s">
        <v>5862</v>
      </c>
      <c r="D139" s="6" t="s">
        <v>5863</v>
      </c>
      <c r="E139" s="6" t="s">
        <v>5864</v>
      </c>
      <c r="F139" s="6" t="s">
        <v>5865</v>
      </c>
      <c r="G139" s="5" t="s">
        <v>1135</v>
      </c>
      <c r="H139" s="34">
        <v>200</v>
      </c>
      <c r="I139" s="6"/>
      <c r="J139" s="6"/>
      <c r="K139" s="6" t="s">
        <v>5866</v>
      </c>
      <c r="L139" s="6" t="s">
        <v>5867</v>
      </c>
      <c r="M139" s="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</row>
    <row r="140" spans="1:112" s="69" customFormat="1" ht="12.75">
      <c r="A140" s="6"/>
      <c r="B140" s="6"/>
      <c r="C140" s="6"/>
      <c r="D140" s="6"/>
      <c r="E140" s="6"/>
      <c r="F140" s="6"/>
      <c r="G140" s="5" t="s">
        <v>985</v>
      </c>
      <c r="H140" s="34">
        <v>10500</v>
      </c>
      <c r="I140" s="6"/>
      <c r="J140" s="6"/>
      <c r="K140" s="6"/>
      <c r="L140" s="6"/>
      <c r="M140" s="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</row>
    <row r="141" spans="1:112" s="69" customFormat="1" ht="25.5">
      <c r="A141" s="6">
        <v>23</v>
      </c>
      <c r="B141" s="6"/>
      <c r="C141" s="6" t="s">
        <v>5868</v>
      </c>
      <c r="D141" s="6" t="s">
        <v>5863</v>
      </c>
      <c r="E141" s="6" t="s">
        <v>5869</v>
      </c>
      <c r="F141" s="6" t="s">
        <v>5870</v>
      </c>
      <c r="G141" s="5" t="s">
        <v>985</v>
      </c>
      <c r="H141" s="34">
        <v>3000</v>
      </c>
      <c r="I141" s="6"/>
      <c r="J141" s="6"/>
      <c r="K141" s="6" t="s">
        <v>5866</v>
      </c>
      <c r="L141" s="6" t="s">
        <v>5871</v>
      </c>
      <c r="M141" s="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</row>
    <row r="142" spans="1:112" s="69" customFormat="1" ht="25.5">
      <c r="A142" s="6">
        <v>24</v>
      </c>
      <c r="B142" s="6"/>
      <c r="C142" s="6" t="s">
        <v>5872</v>
      </c>
      <c r="D142" s="6" t="s">
        <v>5863</v>
      </c>
      <c r="E142" s="6" t="s">
        <v>5873</v>
      </c>
      <c r="F142" s="6" t="s">
        <v>5874</v>
      </c>
      <c r="G142" s="5" t="s">
        <v>1135</v>
      </c>
      <c r="H142" s="34">
        <v>22000</v>
      </c>
      <c r="I142" s="6"/>
      <c r="J142" s="6"/>
      <c r="K142" s="6" t="s">
        <v>5866</v>
      </c>
      <c r="L142" s="6" t="s">
        <v>5875</v>
      </c>
      <c r="M142" s="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</row>
    <row r="143" spans="1:112" s="69" customFormat="1" ht="25.5">
      <c r="A143" s="6">
        <v>25</v>
      </c>
      <c r="B143" s="6"/>
      <c r="C143" s="6" t="s">
        <v>5876</v>
      </c>
      <c r="D143" s="6" t="s">
        <v>3650</v>
      </c>
      <c r="E143" s="6" t="s">
        <v>5877</v>
      </c>
      <c r="F143" s="6" t="s">
        <v>5878</v>
      </c>
      <c r="G143" s="5" t="s">
        <v>985</v>
      </c>
      <c r="H143" s="34">
        <v>5000</v>
      </c>
      <c r="I143" s="6"/>
      <c r="J143" s="6"/>
      <c r="K143" s="6" t="s">
        <v>5866</v>
      </c>
      <c r="L143" s="6" t="s">
        <v>5879</v>
      </c>
      <c r="M143" s="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</row>
    <row r="144" spans="1:112" s="69" customFormat="1" ht="25.5">
      <c r="A144" s="6">
        <v>29</v>
      </c>
      <c r="B144" s="6"/>
      <c r="C144" s="6" t="s">
        <v>5880</v>
      </c>
      <c r="D144" s="6" t="s">
        <v>5863</v>
      </c>
      <c r="E144" s="6" t="s">
        <v>5881</v>
      </c>
      <c r="F144" s="6" t="s">
        <v>5882</v>
      </c>
      <c r="G144" s="5" t="s">
        <v>985</v>
      </c>
      <c r="H144" s="34">
        <v>4900</v>
      </c>
      <c r="I144" s="6"/>
      <c r="J144" s="6"/>
      <c r="K144" s="6" t="s">
        <v>5866</v>
      </c>
      <c r="L144" s="6" t="s">
        <v>5883</v>
      </c>
      <c r="M144" s="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</row>
    <row r="145" spans="1:112" s="69" customFormat="1" ht="25.5">
      <c r="A145" s="6">
        <v>30</v>
      </c>
      <c r="B145" s="6"/>
      <c r="C145" s="6" t="s">
        <v>5884</v>
      </c>
      <c r="D145" s="6" t="s">
        <v>5885</v>
      </c>
      <c r="E145" s="6" t="s">
        <v>5886</v>
      </c>
      <c r="F145" s="6" t="s">
        <v>5887</v>
      </c>
      <c r="G145" s="5" t="s">
        <v>5888</v>
      </c>
      <c r="H145" s="34">
        <v>200</v>
      </c>
      <c r="I145" s="6"/>
      <c r="J145" s="6"/>
      <c r="K145" s="6" t="s">
        <v>5889</v>
      </c>
      <c r="L145" s="6" t="s">
        <v>5890</v>
      </c>
      <c r="M145" s="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</row>
    <row r="146" spans="1:112" s="69" customFormat="1" ht="12.75">
      <c r="A146" s="6"/>
      <c r="B146" s="6"/>
      <c r="C146" s="6"/>
      <c r="D146" s="6"/>
      <c r="E146" s="6"/>
      <c r="F146" s="6"/>
      <c r="G146" s="5" t="s">
        <v>5891</v>
      </c>
      <c r="H146" s="34">
        <v>275</v>
      </c>
      <c r="I146" s="6"/>
      <c r="J146" s="6"/>
      <c r="K146" s="6"/>
      <c r="L146" s="6"/>
      <c r="M146" s="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</row>
    <row r="147" spans="1:112" s="69" customFormat="1" ht="12.75">
      <c r="A147" s="6"/>
      <c r="B147" s="6"/>
      <c r="C147" s="6"/>
      <c r="D147" s="6"/>
      <c r="E147" s="6"/>
      <c r="F147" s="6"/>
      <c r="G147" s="5" t="s">
        <v>3108</v>
      </c>
      <c r="H147" s="34">
        <v>14500</v>
      </c>
      <c r="I147" s="6"/>
      <c r="J147" s="6"/>
      <c r="K147" s="6"/>
      <c r="L147" s="6"/>
      <c r="M147" s="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</row>
    <row r="148" spans="1:112" s="69" customFormat="1" ht="25.5">
      <c r="A148" s="6">
        <v>31</v>
      </c>
      <c r="B148" s="6"/>
      <c r="C148" s="6" t="s">
        <v>5892</v>
      </c>
      <c r="D148" s="6" t="s">
        <v>5893</v>
      </c>
      <c r="E148" s="6" t="s">
        <v>5894</v>
      </c>
      <c r="F148" s="6" t="s">
        <v>5895</v>
      </c>
      <c r="G148" s="5" t="s">
        <v>985</v>
      </c>
      <c r="H148" s="34">
        <v>5000</v>
      </c>
      <c r="I148" s="6"/>
      <c r="J148" s="6"/>
      <c r="K148" s="6" t="s">
        <v>5866</v>
      </c>
      <c r="L148" s="6" t="s">
        <v>5896</v>
      </c>
      <c r="M148" s="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</row>
    <row r="149" spans="1:112" s="69" customFormat="1" ht="25.5">
      <c r="A149" s="6">
        <v>32</v>
      </c>
      <c r="B149" s="6"/>
      <c r="C149" s="6" t="s">
        <v>5897</v>
      </c>
      <c r="D149" s="6" t="s">
        <v>5885</v>
      </c>
      <c r="E149" s="6" t="s">
        <v>5898</v>
      </c>
      <c r="F149" s="6" t="s">
        <v>5899</v>
      </c>
      <c r="G149" s="5" t="s">
        <v>985</v>
      </c>
      <c r="H149" s="34">
        <v>5000</v>
      </c>
      <c r="I149" s="6"/>
      <c r="J149" s="6"/>
      <c r="K149" s="6" t="s">
        <v>5889</v>
      </c>
      <c r="L149" s="6" t="s">
        <v>5900</v>
      </c>
      <c r="M149" s="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</row>
    <row r="150" spans="1:112" s="69" customFormat="1" ht="25.5">
      <c r="A150" s="6">
        <v>33</v>
      </c>
      <c r="B150" s="6"/>
      <c r="C150" s="6" t="s">
        <v>5901</v>
      </c>
      <c r="D150" s="6" t="s">
        <v>5902</v>
      </c>
      <c r="E150" s="6" t="s">
        <v>5903</v>
      </c>
      <c r="F150" s="6" t="s">
        <v>5904</v>
      </c>
      <c r="G150" s="5" t="s">
        <v>985</v>
      </c>
      <c r="H150" s="34">
        <v>5000</v>
      </c>
      <c r="I150" s="6"/>
      <c r="J150" s="6"/>
      <c r="K150" s="6" t="s">
        <v>5866</v>
      </c>
      <c r="L150" s="6" t="s">
        <v>5905</v>
      </c>
      <c r="M150" s="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</row>
    <row r="151" spans="1:112" s="69" customFormat="1" ht="25.5">
      <c r="A151" s="6">
        <v>34</v>
      </c>
      <c r="B151" s="6"/>
      <c r="C151" s="6" t="s">
        <v>5906</v>
      </c>
      <c r="D151" s="6" t="s">
        <v>5835</v>
      </c>
      <c r="E151" s="6" t="s">
        <v>5907</v>
      </c>
      <c r="F151" s="6" t="s">
        <v>5908</v>
      </c>
      <c r="G151" s="5" t="s">
        <v>1135</v>
      </c>
      <c r="H151" s="34">
        <v>200</v>
      </c>
      <c r="I151" s="6"/>
      <c r="J151" s="6"/>
      <c r="K151" s="6" t="s">
        <v>5889</v>
      </c>
      <c r="L151" s="6" t="s">
        <v>5909</v>
      </c>
      <c r="M151" s="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</row>
    <row r="152" spans="1:112" s="69" customFormat="1" ht="12.75">
      <c r="A152" s="6"/>
      <c r="B152" s="6"/>
      <c r="C152" s="6"/>
      <c r="D152" s="6"/>
      <c r="E152" s="6"/>
      <c r="F152" s="6"/>
      <c r="G152" s="5" t="s">
        <v>985</v>
      </c>
      <c r="H152" s="34">
        <v>10000</v>
      </c>
      <c r="I152" s="6"/>
      <c r="J152" s="6"/>
      <c r="K152" s="6"/>
      <c r="L152" s="6"/>
      <c r="M152" s="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</row>
    <row r="153" spans="1:112" s="69" customFormat="1" ht="25.5">
      <c r="A153" s="6">
        <v>37</v>
      </c>
      <c r="B153" s="6"/>
      <c r="C153" s="6" t="s">
        <v>5910</v>
      </c>
      <c r="D153" s="6" t="s">
        <v>5911</v>
      </c>
      <c r="E153" s="6" t="s">
        <v>5912</v>
      </c>
      <c r="F153" s="6" t="s">
        <v>5913</v>
      </c>
      <c r="G153" s="5" t="s">
        <v>1135</v>
      </c>
      <c r="H153" s="34">
        <v>200</v>
      </c>
      <c r="I153" s="6"/>
      <c r="J153" s="6"/>
      <c r="K153" s="6" t="s">
        <v>5852</v>
      </c>
      <c r="L153" s="6" t="s">
        <v>5914</v>
      </c>
      <c r="M153" s="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</row>
    <row r="154" spans="1:112" s="69" customFormat="1" ht="25.5">
      <c r="A154" s="6">
        <v>38</v>
      </c>
      <c r="B154" s="6"/>
      <c r="C154" s="6" t="s">
        <v>5915</v>
      </c>
      <c r="D154" s="6" t="s">
        <v>5916</v>
      </c>
      <c r="E154" s="6" t="s">
        <v>5917</v>
      </c>
      <c r="F154" s="6" t="s">
        <v>5918</v>
      </c>
      <c r="G154" s="5" t="s">
        <v>1135</v>
      </c>
      <c r="H154" s="34">
        <v>21750</v>
      </c>
      <c r="I154" s="6"/>
      <c r="J154" s="6"/>
      <c r="K154" s="6" t="s">
        <v>5919</v>
      </c>
      <c r="L154" s="6" t="s">
        <v>5920</v>
      </c>
      <c r="M154" s="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</row>
    <row r="155" spans="1:112" s="69" customFormat="1" ht="12.75">
      <c r="A155" s="6"/>
      <c r="B155" s="6"/>
      <c r="C155" s="6"/>
      <c r="D155" s="6"/>
      <c r="E155" s="6"/>
      <c r="F155" s="6"/>
      <c r="G155" s="5" t="s">
        <v>3108</v>
      </c>
      <c r="H155" s="34">
        <v>1405000</v>
      </c>
      <c r="I155" s="6"/>
      <c r="J155" s="6"/>
      <c r="K155" s="6"/>
      <c r="L155" s="6"/>
      <c r="M155" s="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</row>
    <row r="156" spans="1:112" s="69" customFormat="1" ht="25.5">
      <c r="A156" s="6">
        <v>39</v>
      </c>
      <c r="B156" s="6"/>
      <c r="C156" s="6" t="s">
        <v>5921</v>
      </c>
      <c r="D156" s="6" t="s">
        <v>5916</v>
      </c>
      <c r="E156" s="6" t="s">
        <v>5922</v>
      </c>
      <c r="F156" s="6" t="s">
        <v>5923</v>
      </c>
      <c r="G156" s="5" t="s">
        <v>1135</v>
      </c>
      <c r="H156" s="34">
        <v>16267</v>
      </c>
      <c r="I156" s="6"/>
      <c r="J156" s="6"/>
      <c r="K156" s="255">
        <v>42285</v>
      </c>
      <c r="L156" s="6" t="s">
        <v>5924</v>
      </c>
      <c r="M156" s="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</row>
    <row r="157" spans="1:112" s="69" customFormat="1" ht="45.75" customHeight="1">
      <c r="A157" s="6">
        <v>40</v>
      </c>
      <c r="B157" s="6"/>
      <c r="C157" s="6" t="s">
        <v>5925</v>
      </c>
      <c r="D157" s="6" t="s">
        <v>5916</v>
      </c>
      <c r="E157" s="6" t="s">
        <v>5926</v>
      </c>
      <c r="F157" s="6" t="s">
        <v>5927</v>
      </c>
      <c r="G157" s="5" t="s">
        <v>1135</v>
      </c>
      <c r="H157" s="34">
        <v>2050</v>
      </c>
      <c r="I157" s="6"/>
      <c r="J157" s="6"/>
      <c r="K157" s="255">
        <v>42346</v>
      </c>
      <c r="L157" s="6" t="s">
        <v>5928</v>
      </c>
      <c r="M157" s="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</row>
    <row r="158" spans="1:112" s="69" customFormat="1" ht="25.5">
      <c r="A158" s="6">
        <v>41</v>
      </c>
      <c r="B158" s="6"/>
      <c r="C158" s="6" t="s">
        <v>5929</v>
      </c>
      <c r="D158" s="6" t="s">
        <v>5916</v>
      </c>
      <c r="E158" s="6" t="s">
        <v>5930</v>
      </c>
      <c r="F158" s="6" t="s">
        <v>5931</v>
      </c>
      <c r="G158" s="5" t="s">
        <v>1135</v>
      </c>
      <c r="H158" s="34">
        <v>50</v>
      </c>
      <c r="I158" s="6"/>
      <c r="J158" s="6"/>
      <c r="K158" s="6" t="s">
        <v>5889</v>
      </c>
      <c r="L158" s="6" t="s">
        <v>5932</v>
      </c>
      <c r="M158" s="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</row>
    <row r="159" spans="1:112" s="69" customFormat="1" ht="12.75">
      <c r="A159" s="6"/>
      <c r="B159" s="6"/>
      <c r="C159" s="6"/>
      <c r="D159" s="6"/>
      <c r="E159" s="6"/>
      <c r="F159" s="6"/>
      <c r="G159" s="5" t="s">
        <v>985</v>
      </c>
      <c r="H159" s="34">
        <v>10000</v>
      </c>
      <c r="I159" s="6"/>
      <c r="J159" s="6"/>
      <c r="K159" s="6"/>
      <c r="L159" s="6"/>
      <c r="M159" s="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</row>
    <row r="160" spans="1:112" s="69" customFormat="1" ht="25.5">
      <c r="A160" s="6">
        <v>42</v>
      </c>
      <c r="B160" s="6"/>
      <c r="C160" s="6" t="s">
        <v>5933</v>
      </c>
      <c r="D160" s="6" t="s">
        <v>5916</v>
      </c>
      <c r="E160" s="6" t="s">
        <v>5934</v>
      </c>
      <c r="F160" s="6" t="s">
        <v>5935</v>
      </c>
      <c r="G160" s="5" t="s">
        <v>985</v>
      </c>
      <c r="H160" s="34">
        <v>5000</v>
      </c>
      <c r="I160" s="6"/>
      <c r="J160" s="6"/>
      <c r="K160" s="6" t="s">
        <v>5936</v>
      </c>
      <c r="L160" s="6" t="s">
        <v>5937</v>
      </c>
      <c r="M160" s="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</row>
    <row r="161" spans="1:112" s="69" customFormat="1" ht="25.5">
      <c r="A161" s="6">
        <v>44</v>
      </c>
      <c r="B161" s="6"/>
      <c r="C161" s="6" t="s">
        <v>5938</v>
      </c>
      <c r="D161" s="6" t="s">
        <v>5916</v>
      </c>
      <c r="E161" s="6" t="s">
        <v>5939</v>
      </c>
      <c r="F161" s="6" t="s">
        <v>5940</v>
      </c>
      <c r="G161" s="5" t="s">
        <v>1135</v>
      </c>
      <c r="H161" s="34">
        <v>50</v>
      </c>
      <c r="I161" s="6"/>
      <c r="J161" s="6"/>
      <c r="K161" s="6" t="s">
        <v>5866</v>
      </c>
      <c r="L161" s="6" t="s">
        <v>5941</v>
      </c>
      <c r="M161" s="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</row>
    <row r="162" spans="1:112" s="69" customFormat="1" ht="12.75">
      <c r="A162" s="6"/>
      <c r="B162" s="6"/>
      <c r="C162" s="6"/>
      <c r="D162" s="6"/>
      <c r="E162" s="6"/>
      <c r="F162" s="6"/>
      <c r="G162" s="5" t="s">
        <v>985</v>
      </c>
      <c r="H162" s="34">
        <v>10000</v>
      </c>
      <c r="I162" s="6"/>
      <c r="J162" s="6"/>
      <c r="K162" s="6"/>
      <c r="L162" s="6"/>
      <c r="M162" s="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</row>
    <row r="163" spans="1:112" s="69" customFormat="1" ht="25.5">
      <c r="A163" s="6">
        <v>47</v>
      </c>
      <c r="B163" s="6"/>
      <c r="C163" s="6" t="s">
        <v>5942</v>
      </c>
      <c r="D163" s="6" t="s">
        <v>5916</v>
      </c>
      <c r="E163" s="6" t="s">
        <v>5943</v>
      </c>
      <c r="F163" s="6" t="s">
        <v>5944</v>
      </c>
      <c r="G163" s="5" t="s">
        <v>5888</v>
      </c>
      <c r="H163" s="34">
        <v>200</v>
      </c>
      <c r="I163" s="6"/>
      <c r="J163" s="6"/>
      <c r="K163" s="255">
        <v>42132</v>
      </c>
      <c r="L163" s="6" t="s">
        <v>5945</v>
      </c>
      <c r="M163" s="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</row>
    <row r="164" spans="1:112" s="69" customFormat="1" ht="12.75">
      <c r="A164" s="6"/>
      <c r="B164" s="6"/>
      <c r="C164" s="6"/>
      <c r="D164" s="6"/>
      <c r="E164" s="6"/>
      <c r="F164" s="6"/>
      <c r="G164" s="5" t="s">
        <v>5891</v>
      </c>
      <c r="H164" s="34">
        <v>36800</v>
      </c>
      <c r="I164" s="6"/>
      <c r="J164" s="6"/>
      <c r="K164" s="6"/>
      <c r="L164" s="6"/>
      <c r="M164" s="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</row>
    <row r="165" spans="1:112" s="69" customFormat="1" ht="25.5">
      <c r="A165" s="6">
        <v>49</v>
      </c>
      <c r="B165" s="6"/>
      <c r="C165" s="6" t="s">
        <v>5009</v>
      </c>
      <c r="D165" s="6" t="s">
        <v>5916</v>
      </c>
      <c r="E165" s="6" t="s">
        <v>5946</v>
      </c>
      <c r="F165" s="6" t="s">
        <v>5947</v>
      </c>
      <c r="G165" s="5" t="s">
        <v>1135</v>
      </c>
      <c r="H165" s="34">
        <v>180</v>
      </c>
      <c r="I165" s="6"/>
      <c r="J165" s="6"/>
      <c r="K165" s="6" t="s">
        <v>5948</v>
      </c>
      <c r="L165" s="6" t="s">
        <v>5949</v>
      </c>
      <c r="M165" s="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</row>
    <row r="166" spans="1:112" s="69" customFormat="1" ht="12.75">
      <c r="A166" s="6"/>
      <c r="B166" s="6"/>
      <c r="C166" s="6"/>
      <c r="D166" s="6"/>
      <c r="E166" s="6"/>
      <c r="F166" s="6"/>
      <c r="G166" s="5" t="s">
        <v>985</v>
      </c>
      <c r="H166" s="34">
        <v>7000</v>
      </c>
      <c r="I166" s="6"/>
      <c r="J166" s="6"/>
      <c r="K166" s="6"/>
      <c r="L166" s="6"/>
      <c r="M166" s="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</row>
    <row r="167" spans="1:112" s="69" customFormat="1" ht="25.5">
      <c r="A167" s="6">
        <v>50</v>
      </c>
      <c r="B167" s="6"/>
      <c r="C167" s="6" t="s">
        <v>5950</v>
      </c>
      <c r="D167" s="6" t="s">
        <v>5916</v>
      </c>
      <c r="E167" s="6" t="s">
        <v>5951</v>
      </c>
      <c r="F167" s="6" t="s">
        <v>5952</v>
      </c>
      <c r="G167" s="5" t="s">
        <v>1337</v>
      </c>
      <c r="H167" s="34">
        <v>45300</v>
      </c>
      <c r="I167" s="6"/>
      <c r="J167" s="6"/>
      <c r="K167" s="6" t="s">
        <v>5866</v>
      </c>
      <c r="L167" s="6" t="s">
        <v>5953</v>
      </c>
      <c r="M167" s="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</row>
    <row r="168" spans="1:112" s="69" customFormat="1" ht="25.5">
      <c r="A168" s="6">
        <v>51</v>
      </c>
      <c r="B168" s="6"/>
      <c r="C168" s="6" t="s">
        <v>5954</v>
      </c>
      <c r="D168" s="6" t="s">
        <v>5916</v>
      </c>
      <c r="E168" s="6" t="s">
        <v>5955</v>
      </c>
      <c r="F168" s="6" t="s">
        <v>5956</v>
      </c>
      <c r="G168" s="5" t="s">
        <v>1135</v>
      </c>
      <c r="H168" s="34">
        <v>200</v>
      </c>
      <c r="I168" s="6"/>
      <c r="J168" s="6"/>
      <c r="K168" s="6" t="s">
        <v>5866</v>
      </c>
      <c r="L168" s="6" t="s">
        <v>5957</v>
      </c>
      <c r="M168" s="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</row>
    <row r="169" spans="1:112" s="69" customFormat="1" ht="12.75">
      <c r="A169" s="6"/>
      <c r="B169" s="6"/>
      <c r="C169" s="6"/>
      <c r="D169" s="6"/>
      <c r="E169" s="6"/>
      <c r="F169" s="6"/>
      <c r="G169" s="5" t="s">
        <v>3108</v>
      </c>
      <c r="H169" s="34">
        <v>9000</v>
      </c>
      <c r="I169" s="6"/>
      <c r="J169" s="6"/>
      <c r="K169" s="6"/>
      <c r="L169" s="6"/>
      <c r="M169" s="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</row>
    <row r="170" spans="1:112" s="69" customFormat="1" ht="25.5">
      <c r="A170" s="6">
        <v>52</v>
      </c>
      <c r="B170" s="6"/>
      <c r="C170" s="6" t="s">
        <v>5958</v>
      </c>
      <c r="D170" s="6" t="s">
        <v>5916</v>
      </c>
      <c r="E170" s="6" t="s">
        <v>5959</v>
      </c>
      <c r="F170" s="6" t="s">
        <v>5960</v>
      </c>
      <c r="G170" s="5" t="s">
        <v>985</v>
      </c>
      <c r="H170" s="34">
        <v>5000</v>
      </c>
      <c r="I170" s="6"/>
      <c r="J170" s="6"/>
      <c r="K170" s="6" t="s">
        <v>5948</v>
      </c>
      <c r="L170" s="6" t="s">
        <v>5961</v>
      </c>
      <c r="M170" s="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</row>
    <row r="171" spans="1:112" s="69" customFormat="1" ht="25.5">
      <c r="A171" s="6">
        <v>54</v>
      </c>
      <c r="B171" s="6"/>
      <c r="C171" s="6" t="s">
        <v>706</v>
      </c>
      <c r="D171" s="6" t="s">
        <v>5916</v>
      </c>
      <c r="E171" s="6" t="s">
        <v>5962</v>
      </c>
      <c r="F171" s="6" t="s">
        <v>5963</v>
      </c>
      <c r="G171" s="5" t="s">
        <v>1135</v>
      </c>
      <c r="H171" s="34">
        <v>200</v>
      </c>
      <c r="I171" s="6"/>
      <c r="J171" s="6"/>
      <c r="K171" s="6" t="s">
        <v>5948</v>
      </c>
      <c r="L171" s="6" t="s">
        <v>5964</v>
      </c>
      <c r="M171" s="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</row>
    <row r="172" spans="1:112" s="69" customFormat="1" ht="12.75">
      <c r="A172" s="6"/>
      <c r="B172" s="6"/>
      <c r="C172" s="6"/>
      <c r="D172" s="6"/>
      <c r="E172" s="6"/>
      <c r="F172" s="6"/>
      <c r="G172" s="5" t="s">
        <v>985</v>
      </c>
      <c r="H172" s="34">
        <v>5000</v>
      </c>
      <c r="I172" s="6"/>
      <c r="J172" s="6"/>
      <c r="K172" s="6"/>
      <c r="L172" s="6"/>
      <c r="M172" s="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</row>
    <row r="173" spans="1:112" s="69" customFormat="1" ht="25.5">
      <c r="A173" s="6">
        <v>55</v>
      </c>
      <c r="B173" s="6"/>
      <c r="C173" s="6" t="s">
        <v>5009</v>
      </c>
      <c r="D173" s="6" t="s">
        <v>5916</v>
      </c>
      <c r="E173" s="6" t="s">
        <v>5965</v>
      </c>
      <c r="F173" s="6" t="s">
        <v>5966</v>
      </c>
      <c r="G173" s="5" t="s">
        <v>985</v>
      </c>
      <c r="H173" s="34">
        <v>6900</v>
      </c>
      <c r="I173" s="6"/>
      <c r="J173" s="6"/>
      <c r="K173" s="6" t="s">
        <v>5866</v>
      </c>
      <c r="L173" s="6" t="s">
        <v>5967</v>
      </c>
      <c r="M173" s="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</row>
    <row r="174" spans="1:112" s="69" customFormat="1" ht="25.5">
      <c r="A174" s="6">
        <v>56</v>
      </c>
      <c r="B174" s="6"/>
      <c r="C174" s="6" t="s">
        <v>5968</v>
      </c>
      <c r="D174" s="6" t="s">
        <v>5916</v>
      </c>
      <c r="E174" s="6" t="s">
        <v>5969</v>
      </c>
      <c r="F174" s="6" t="s">
        <v>5970</v>
      </c>
      <c r="G174" s="5" t="s">
        <v>985</v>
      </c>
      <c r="H174" s="34">
        <v>8700</v>
      </c>
      <c r="I174" s="6"/>
      <c r="J174" s="6"/>
      <c r="K174" s="6" t="s">
        <v>5936</v>
      </c>
      <c r="L174" s="6" t="s">
        <v>5971</v>
      </c>
      <c r="M174" s="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</row>
    <row r="175" spans="1:112" s="69" customFormat="1" ht="25.5">
      <c r="A175" s="6">
        <v>57</v>
      </c>
      <c r="B175" s="6"/>
      <c r="C175" s="6" t="s">
        <v>5972</v>
      </c>
      <c r="D175" s="6" t="s">
        <v>5916</v>
      </c>
      <c r="E175" s="6" t="s">
        <v>5973</v>
      </c>
      <c r="F175" s="6" t="s">
        <v>5974</v>
      </c>
      <c r="G175" s="5" t="s">
        <v>985</v>
      </c>
      <c r="H175" s="34">
        <v>8668</v>
      </c>
      <c r="I175" s="6"/>
      <c r="J175" s="6"/>
      <c r="K175" s="6" t="s">
        <v>5936</v>
      </c>
      <c r="L175" s="6" t="s">
        <v>5975</v>
      </c>
      <c r="M175" s="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</row>
    <row r="176" spans="1:112" s="69" customFormat="1" ht="25.5">
      <c r="A176" s="6">
        <v>61</v>
      </c>
      <c r="B176" s="6"/>
      <c r="C176" s="6" t="s">
        <v>5976</v>
      </c>
      <c r="D176" s="6" t="s">
        <v>5916</v>
      </c>
      <c r="E176" s="6" t="s">
        <v>5977</v>
      </c>
      <c r="F176" s="6" t="s">
        <v>5978</v>
      </c>
      <c r="G176" s="5" t="s">
        <v>985</v>
      </c>
      <c r="H176" s="34">
        <v>4900</v>
      </c>
      <c r="I176" s="6"/>
      <c r="J176" s="6"/>
      <c r="K176" s="6" t="s">
        <v>5866</v>
      </c>
      <c r="L176" s="6" t="s">
        <v>5979</v>
      </c>
      <c r="M176" s="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</row>
    <row r="177" spans="1:112" s="69" customFormat="1" ht="25.5">
      <c r="A177" s="6">
        <v>66</v>
      </c>
      <c r="B177" s="6"/>
      <c r="C177" s="6" t="s">
        <v>5980</v>
      </c>
      <c r="D177" s="6" t="s">
        <v>5863</v>
      </c>
      <c r="E177" s="6" t="s">
        <v>5981</v>
      </c>
      <c r="F177" s="6" t="s">
        <v>5982</v>
      </c>
      <c r="G177" s="5" t="s">
        <v>985</v>
      </c>
      <c r="H177" s="34">
        <v>4900</v>
      </c>
      <c r="I177" s="6"/>
      <c r="J177" s="6"/>
      <c r="K177" s="6" t="s">
        <v>3177</v>
      </c>
      <c r="L177" s="6" t="s">
        <v>5983</v>
      </c>
      <c r="M177" s="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</row>
    <row r="178" spans="1:112" s="69" customFormat="1" ht="25.5">
      <c r="A178" s="6">
        <v>67</v>
      </c>
      <c r="B178" s="6"/>
      <c r="C178" s="6" t="s">
        <v>5984</v>
      </c>
      <c r="D178" s="6" t="s">
        <v>3650</v>
      </c>
      <c r="E178" s="6" t="s">
        <v>5985</v>
      </c>
      <c r="F178" s="6" t="s">
        <v>5986</v>
      </c>
      <c r="G178" s="5" t="s">
        <v>985</v>
      </c>
      <c r="I178" s="6"/>
      <c r="J178" s="34">
        <v>5250</v>
      </c>
      <c r="K178" s="6" t="s">
        <v>3177</v>
      </c>
      <c r="L178" s="6" t="s">
        <v>5987</v>
      </c>
      <c r="M178" s="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</row>
    <row r="179" spans="1:112" s="69" customFormat="1" ht="25.5">
      <c r="A179" s="6">
        <v>68</v>
      </c>
      <c r="B179" s="6"/>
      <c r="C179" s="6" t="s">
        <v>5988</v>
      </c>
      <c r="D179" s="6" t="s">
        <v>3650</v>
      </c>
      <c r="E179" s="6" t="s">
        <v>5989</v>
      </c>
      <c r="F179" s="6" t="s">
        <v>5990</v>
      </c>
      <c r="G179" s="5" t="s">
        <v>1337</v>
      </c>
      <c r="H179" s="34">
        <v>200</v>
      </c>
      <c r="I179" s="6"/>
      <c r="J179" s="6"/>
      <c r="K179" s="6" t="s">
        <v>3177</v>
      </c>
      <c r="L179" s="6" t="s">
        <v>5991</v>
      </c>
      <c r="M179" s="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</row>
    <row r="180" spans="1:112" s="69" customFormat="1" ht="12.75">
      <c r="A180" s="6"/>
      <c r="B180" s="6"/>
      <c r="C180" s="6"/>
      <c r="D180" s="6"/>
      <c r="E180" s="6"/>
      <c r="F180" s="6"/>
      <c r="G180" s="5" t="s">
        <v>985</v>
      </c>
      <c r="H180" s="34">
        <v>5000</v>
      </c>
      <c r="I180" s="6"/>
      <c r="J180" s="6"/>
      <c r="K180" s="6"/>
      <c r="L180" s="6"/>
      <c r="M180" s="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</row>
    <row r="181" spans="1:112" s="69" customFormat="1" ht="25.5">
      <c r="A181" s="6">
        <v>74</v>
      </c>
      <c r="B181" s="6"/>
      <c r="C181" s="6" t="s">
        <v>5988</v>
      </c>
      <c r="D181" s="6" t="s">
        <v>3650</v>
      </c>
      <c r="E181" s="6" t="s">
        <v>5992</v>
      </c>
      <c r="F181" s="6" t="s">
        <v>5993</v>
      </c>
      <c r="G181" s="5" t="s">
        <v>985</v>
      </c>
      <c r="I181" s="6"/>
      <c r="J181" s="34">
        <v>4880</v>
      </c>
      <c r="K181" s="6" t="s">
        <v>3177</v>
      </c>
      <c r="L181" s="6" t="s">
        <v>5994</v>
      </c>
      <c r="M181" s="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</row>
    <row r="182" spans="1:112" s="69" customFormat="1" ht="25.5">
      <c r="A182" s="6">
        <v>78</v>
      </c>
      <c r="B182" s="6"/>
      <c r="C182" s="6" t="s">
        <v>5995</v>
      </c>
      <c r="D182" s="6" t="s">
        <v>5996</v>
      </c>
      <c r="E182" s="6" t="s">
        <v>5997</v>
      </c>
      <c r="F182" s="6" t="s">
        <v>5998</v>
      </c>
      <c r="G182" s="5" t="s">
        <v>1135</v>
      </c>
      <c r="H182" s="34">
        <v>200</v>
      </c>
      <c r="I182" s="6"/>
      <c r="J182" s="6"/>
      <c r="K182" s="6" t="s">
        <v>5999</v>
      </c>
      <c r="L182" s="6" t="s">
        <v>6000</v>
      </c>
      <c r="M182" s="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</row>
    <row r="183" spans="1:112" s="69" customFormat="1" ht="12.75">
      <c r="A183" s="6"/>
      <c r="B183" s="6"/>
      <c r="C183" s="6"/>
      <c r="D183" s="6"/>
      <c r="E183" s="6"/>
      <c r="F183" s="6"/>
      <c r="G183" s="5" t="s">
        <v>985</v>
      </c>
      <c r="H183" s="34">
        <v>5000</v>
      </c>
      <c r="I183" s="6"/>
      <c r="J183" s="6"/>
      <c r="K183" s="6"/>
      <c r="L183" s="6"/>
      <c r="M183" s="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</row>
    <row r="184" spans="1:112" s="69" customFormat="1" ht="25.5">
      <c r="A184" s="6">
        <v>79</v>
      </c>
      <c r="B184" s="6"/>
      <c r="C184" s="6" t="s">
        <v>6001</v>
      </c>
      <c r="D184" s="6" t="s">
        <v>5996</v>
      </c>
      <c r="E184" s="6" t="s">
        <v>6002</v>
      </c>
      <c r="F184" s="6" t="s">
        <v>6003</v>
      </c>
      <c r="G184" s="5" t="s">
        <v>3108</v>
      </c>
      <c r="H184" s="34">
        <v>11000</v>
      </c>
      <c r="I184" s="6"/>
      <c r="J184" s="6"/>
      <c r="K184" s="6" t="s">
        <v>5999</v>
      </c>
      <c r="L184" s="6" t="s">
        <v>6004</v>
      </c>
      <c r="M184" s="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</row>
    <row r="185" spans="1:112" s="69" customFormat="1" ht="25.5">
      <c r="A185" s="6">
        <v>80</v>
      </c>
      <c r="B185" s="6"/>
      <c r="C185" s="6" t="s">
        <v>6005</v>
      </c>
      <c r="D185" s="6" t="s">
        <v>3650</v>
      </c>
      <c r="E185" s="6" t="s">
        <v>6006</v>
      </c>
      <c r="F185" s="6" t="s">
        <v>6007</v>
      </c>
      <c r="G185" s="5" t="s">
        <v>1135</v>
      </c>
      <c r="I185" s="6"/>
      <c r="J185" s="34">
        <v>23130</v>
      </c>
      <c r="K185" s="6" t="s">
        <v>5999</v>
      </c>
      <c r="L185" s="6" t="s">
        <v>6008</v>
      </c>
      <c r="M185" s="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</row>
    <row r="186" spans="1:112" s="69" customFormat="1" ht="25.5">
      <c r="A186" s="6">
        <v>81</v>
      </c>
      <c r="B186" s="6"/>
      <c r="C186" s="6" t="s">
        <v>6009</v>
      </c>
      <c r="D186" s="6" t="s">
        <v>6010</v>
      </c>
      <c r="E186" s="6" t="s">
        <v>6011</v>
      </c>
      <c r="F186" s="6" t="s">
        <v>6012</v>
      </c>
      <c r="G186" s="5" t="s">
        <v>985</v>
      </c>
      <c r="H186" s="34">
        <v>20000</v>
      </c>
      <c r="I186" s="6"/>
      <c r="J186" s="6"/>
      <c r="K186" s="6" t="s">
        <v>5919</v>
      </c>
      <c r="L186" s="6" t="s">
        <v>6013</v>
      </c>
      <c r="M186" s="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</row>
    <row r="187" spans="1:112" s="69" customFormat="1" ht="25.5">
      <c r="A187" s="6">
        <v>82</v>
      </c>
      <c r="B187" s="6"/>
      <c r="C187" s="6" t="s">
        <v>6014</v>
      </c>
      <c r="D187" s="6" t="s">
        <v>5885</v>
      </c>
      <c r="E187" s="6" t="s">
        <v>6015</v>
      </c>
      <c r="F187" s="6" t="s">
        <v>6016</v>
      </c>
      <c r="G187" s="5" t="s">
        <v>985</v>
      </c>
      <c r="H187" s="34">
        <v>3000</v>
      </c>
      <c r="I187" s="6"/>
      <c r="J187" s="6"/>
      <c r="K187" s="255">
        <v>42314</v>
      </c>
      <c r="L187" s="6" t="s">
        <v>6017</v>
      </c>
      <c r="M187" s="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</row>
    <row r="188" spans="1:112" s="69" customFormat="1" ht="12.75">
      <c r="A188" s="6"/>
      <c r="B188" s="6"/>
      <c r="C188" s="6"/>
      <c r="D188" s="6"/>
      <c r="E188" s="6"/>
      <c r="F188" s="6"/>
      <c r="G188" s="5" t="s">
        <v>3108</v>
      </c>
      <c r="H188" s="34">
        <v>100</v>
      </c>
      <c r="I188" s="6"/>
      <c r="J188" s="6"/>
      <c r="K188" s="6"/>
      <c r="L188" s="6"/>
      <c r="M188" s="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</row>
    <row r="189" spans="1:112" s="69" customFormat="1" ht="25.5">
      <c r="A189" s="6">
        <v>83</v>
      </c>
      <c r="B189" s="6"/>
      <c r="C189" s="6" t="s">
        <v>6018</v>
      </c>
      <c r="D189" s="6" t="s">
        <v>6010</v>
      </c>
      <c r="E189" s="6" t="s">
        <v>6019</v>
      </c>
      <c r="F189" s="6" t="s">
        <v>6020</v>
      </c>
      <c r="G189" s="5" t="s">
        <v>1064</v>
      </c>
      <c r="H189" s="34">
        <v>200</v>
      </c>
      <c r="I189" s="6"/>
      <c r="J189" s="6"/>
      <c r="K189" s="255">
        <v>42344</v>
      </c>
      <c r="L189" s="6" t="s">
        <v>6021</v>
      </c>
      <c r="M189" s="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</row>
    <row r="190" spans="1:112" s="69" customFormat="1" ht="12.75">
      <c r="A190" s="6"/>
      <c r="B190" s="6"/>
      <c r="C190" s="6"/>
      <c r="D190" s="6"/>
      <c r="E190" s="6"/>
      <c r="F190" s="6"/>
      <c r="G190" s="571" t="s">
        <v>985</v>
      </c>
      <c r="H190" s="34">
        <v>5000</v>
      </c>
      <c r="I190" s="6"/>
      <c r="J190" s="6"/>
      <c r="K190" s="6"/>
      <c r="L190" s="6"/>
      <c r="M190" s="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</row>
    <row r="191" spans="1:112" s="69" customFormat="1" ht="12.75">
      <c r="A191" s="6"/>
      <c r="B191" s="86"/>
      <c r="E191" s="6"/>
      <c r="F191" s="6"/>
      <c r="G191" s="571" t="s">
        <v>985</v>
      </c>
      <c r="H191" s="34">
        <v>5000</v>
      </c>
      <c r="I191" s="6"/>
      <c r="J191" s="6"/>
      <c r="K191" s="6"/>
      <c r="L191" s="6"/>
      <c r="M191" s="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</row>
    <row r="192" spans="1:112" s="69" customFormat="1" ht="25.5">
      <c r="A192" s="6">
        <v>85</v>
      </c>
      <c r="B192" s="6"/>
      <c r="C192" s="6" t="s">
        <v>6022</v>
      </c>
      <c r="D192" s="6" t="s">
        <v>6023</v>
      </c>
      <c r="E192" s="6" t="s">
        <v>6024</v>
      </c>
      <c r="F192" s="6" t="s">
        <v>6025</v>
      </c>
      <c r="G192" s="5" t="s">
        <v>1064</v>
      </c>
      <c r="H192" s="34">
        <v>200</v>
      </c>
      <c r="I192" s="6"/>
      <c r="J192" s="6"/>
      <c r="K192" s="6" t="s">
        <v>6026</v>
      </c>
      <c r="L192" s="6" t="s">
        <v>6027</v>
      </c>
      <c r="M192" s="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</row>
    <row r="193" spans="1:112" s="69" customFormat="1" ht="12.75">
      <c r="A193" s="6"/>
      <c r="B193" s="6"/>
      <c r="C193" s="6"/>
      <c r="D193" s="6"/>
      <c r="E193" s="6"/>
      <c r="F193" s="6"/>
      <c r="G193" s="571" t="s">
        <v>985</v>
      </c>
      <c r="H193" s="34">
        <v>5000</v>
      </c>
      <c r="I193" s="6"/>
      <c r="J193" s="6"/>
      <c r="K193" s="6"/>
      <c r="L193" s="6"/>
      <c r="M193" s="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</row>
    <row r="194" spans="1:112" s="69" customFormat="1" ht="25.5">
      <c r="A194" s="6"/>
      <c r="B194" s="6"/>
      <c r="C194" s="6" t="s">
        <v>6028</v>
      </c>
      <c r="D194" s="6" t="s">
        <v>3775</v>
      </c>
      <c r="E194" s="6"/>
      <c r="F194" s="6"/>
      <c r="G194" s="571" t="s">
        <v>2120</v>
      </c>
      <c r="H194" s="34">
        <v>59520</v>
      </c>
      <c r="I194" s="6"/>
      <c r="J194" s="6"/>
      <c r="K194" s="6"/>
      <c r="L194" s="6"/>
      <c r="M194" s="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</row>
    <row r="195" spans="1:112" s="69" customFormat="1" ht="25.5">
      <c r="A195" s="6">
        <v>87</v>
      </c>
      <c r="B195" s="6"/>
      <c r="C195" s="6" t="s">
        <v>6029</v>
      </c>
      <c r="D195" s="6" t="s">
        <v>6023</v>
      </c>
      <c r="E195" s="6" t="s">
        <v>6030</v>
      </c>
      <c r="F195" s="6" t="s">
        <v>6031</v>
      </c>
      <c r="G195" s="571" t="s">
        <v>1135</v>
      </c>
      <c r="H195" s="34">
        <v>4932</v>
      </c>
      <c r="I195" s="6"/>
      <c r="J195" s="6"/>
      <c r="K195" s="6" t="s">
        <v>5999</v>
      </c>
      <c r="L195" s="6" t="s">
        <v>6032</v>
      </c>
      <c r="M195" s="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</row>
    <row r="196" spans="1:112" s="69" customFormat="1" ht="25.5">
      <c r="A196" s="6">
        <v>88</v>
      </c>
      <c r="B196" s="6"/>
      <c r="C196" s="6" t="s">
        <v>6033</v>
      </c>
      <c r="D196" s="6" t="s">
        <v>6023</v>
      </c>
      <c r="E196" s="6" t="s">
        <v>6034</v>
      </c>
      <c r="F196" s="6" t="s">
        <v>6035</v>
      </c>
      <c r="G196" s="571" t="s">
        <v>1064</v>
      </c>
      <c r="H196" s="34">
        <v>6850</v>
      </c>
      <c r="I196" s="6"/>
      <c r="J196" s="6"/>
      <c r="K196" s="6" t="s">
        <v>5999</v>
      </c>
      <c r="L196" s="6" t="s">
        <v>6036</v>
      </c>
      <c r="M196" s="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</row>
    <row r="197" spans="1:112" s="69" customFormat="1" ht="25.5">
      <c r="A197" s="6">
        <v>90</v>
      </c>
      <c r="B197" s="6"/>
      <c r="C197" s="6" t="s">
        <v>6037</v>
      </c>
      <c r="D197" s="6" t="s">
        <v>6023</v>
      </c>
      <c r="E197" s="6" t="s">
        <v>6038</v>
      </c>
      <c r="F197" s="6" t="s">
        <v>6039</v>
      </c>
      <c r="G197" s="571" t="s">
        <v>1135</v>
      </c>
      <c r="H197" s="34">
        <v>10479</v>
      </c>
      <c r="I197" s="6"/>
      <c r="J197" s="6"/>
      <c r="K197" s="6" t="s">
        <v>5999</v>
      </c>
      <c r="L197" s="6" t="s">
        <v>6040</v>
      </c>
      <c r="M197" s="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</row>
    <row r="198" spans="1:112" s="69" customFormat="1" ht="25.5">
      <c r="A198" s="6">
        <v>91</v>
      </c>
      <c r="B198" s="6"/>
      <c r="C198" s="6" t="s">
        <v>38</v>
      </c>
      <c r="D198" s="6" t="s">
        <v>6023</v>
      </c>
      <c r="E198" s="6" t="s">
        <v>6041</v>
      </c>
      <c r="F198" s="6" t="s">
        <v>6042</v>
      </c>
      <c r="G198" s="571" t="s">
        <v>1135</v>
      </c>
      <c r="H198" s="34">
        <v>11187</v>
      </c>
      <c r="I198" s="6"/>
      <c r="J198" s="6"/>
      <c r="K198" s="6" t="s">
        <v>5999</v>
      </c>
      <c r="L198" s="6" t="s">
        <v>6043</v>
      </c>
      <c r="M198" s="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</row>
    <row r="199" spans="1:112" s="69" customFormat="1" ht="12.75">
      <c r="A199" s="6">
        <v>92</v>
      </c>
      <c r="B199" s="6"/>
      <c r="C199" s="6" t="s">
        <v>6044</v>
      </c>
      <c r="D199" s="6" t="s">
        <v>6023</v>
      </c>
      <c r="E199" s="6" t="s">
        <v>6045</v>
      </c>
      <c r="F199" s="6" t="s">
        <v>6046</v>
      </c>
      <c r="G199" s="571" t="s">
        <v>1135</v>
      </c>
      <c r="H199" s="34">
        <v>2690</v>
      </c>
      <c r="I199" s="6"/>
      <c r="J199" s="6"/>
      <c r="K199" s="6" t="s">
        <v>5999</v>
      </c>
      <c r="L199" s="6" t="s">
        <v>6047</v>
      </c>
      <c r="M199" s="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</row>
    <row r="200" spans="1:112" s="69" customFormat="1" ht="25.5">
      <c r="A200" s="6">
        <v>95</v>
      </c>
      <c r="B200" s="6"/>
      <c r="C200" s="6" t="s">
        <v>6048</v>
      </c>
      <c r="D200" s="6" t="s">
        <v>6023</v>
      </c>
      <c r="E200" s="6" t="s">
        <v>6049</v>
      </c>
      <c r="F200" s="6" t="s">
        <v>6050</v>
      </c>
      <c r="G200" s="571" t="s">
        <v>2120</v>
      </c>
      <c r="H200" s="34">
        <v>6200</v>
      </c>
      <c r="I200" s="6"/>
      <c r="J200" s="6"/>
      <c r="K200" s="6" t="s">
        <v>6026</v>
      </c>
      <c r="L200" s="6" t="s">
        <v>6051</v>
      </c>
      <c r="M200" s="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</row>
    <row r="201" spans="1:112" s="69" customFormat="1" ht="25.5">
      <c r="A201" s="6"/>
      <c r="B201" s="6"/>
      <c r="C201" s="6" t="s">
        <v>6028</v>
      </c>
      <c r="D201" s="6" t="s">
        <v>3775</v>
      </c>
      <c r="E201" s="6"/>
      <c r="F201" s="6"/>
      <c r="G201" s="571" t="s">
        <v>2120</v>
      </c>
      <c r="H201" s="34">
        <v>6200</v>
      </c>
      <c r="I201" s="6"/>
      <c r="J201" s="6"/>
      <c r="K201" s="6"/>
      <c r="L201" s="6"/>
      <c r="M201" s="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</row>
    <row r="202" spans="1:112" s="69" customFormat="1" ht="12.75">
      <c r="A202" s="6">
        <v>97</v>
      </c>
      <c r="B202" s="6"/>
      <c r="C202" s="6" t="s">
        <v>6052</v>
      </c>
      <c r="D202" s="6" t="s">
        <v>6023</v>
      </c>
      <c r="E202" s="6" t="s">
        <v>6053</v>
      </c>
      <c r="F202" s="6" t="s">
        <v>6054</v>
      </c>
      <c r="G202" s="5" t="s">
        <v>1064</v>
      </c>
      <c r="H202" s="34">
        <v>1475</v>
      </c>
      <c r="I202" s="6"/>
      <c r="J202" s="6"/>
      <c r="K202" s="6" t="s">
        <v>6055</v>
      </c>
      <c r="L202" s="6" t="s">
        <v>6056</v>
      </c>
      <c r="M202" s="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</row>
    <row r="203" spans="1:112" s="69" customFormat="1" ht="12.75">
      <c r="A203" s="6"/>
      <c r="B203" s="6"/>
      <c r="C203" s="6"/>
      <c r="D203" s="6"/>
      <c r="E203" s="6"/>
      <c r="F203" s="6"/>
      <c r="G203" s="571" t="s">
        <v>985</v>
      </c>
      <c r="H203" s="34">
        <v>5000</v>
      </c>
      <c r="I203" s="6"/>
      <c r="J203" s="6"/>
      <c r="K203" s="6"/>
      <c r="L203" s="6"/>
      <c r="M203" s="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</row>
    <row r="204" spans="1:112" s="69" customFormat="1" ht="25.5">
      <c r="A204" s="6">
        <v>98</v>
      </c>
      <c r="B204" s="6"/>
      <c r="C204" s="6" t="s">
        <v>6057</v>
      </c>
      <c r="D204" s="6" t="s">
        <v>6058</v>
      </c>
      <c r="E204" s="6" t="s">
        <v>6059</v>
      </c>
      <c r="F204" s="6" t="s">
        <v>6060</v>
      </c>
      <c r="G204" s="571" t="s">
        <v>985</v>
      </c>
      <c r="H204" s="34">
        <v>4560</v>
      </c>
      <c r="I204" s="6"/>
      <c r="J204" s="6"/>
      <c r="K204" s="255">
        <v>42013</v>
      </c>
      <c r="L204" s="6" t="s">
        <v>6061</v>
      </c>
      <c r="M204" s="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</row>
    <row r="205" spans="1:112" s="69" customFormat="1" ht="25.5">
      <c r="A205" s="6">
        <v>99</v>
      </c>
      <c r="B205" s="6"/>
      <c r="C205" s="6" t="s">
        <v>6062</v>
      </c>
      <c r="D205" s="6" t="s">
        <v>6058</v>
      </c>
      <c r="E205" s="6" t="s">
        <v>6063</v>
      </c>
      <c r="F205" s="6" t="s">
        <v>6064</v>
      </c>
      <c r="G205" s="5" t="s">
        <v>1064</v>
      </c>
      <c r="H205" s="34">
        <v>195</v>
      </c>
      <c r="I205" s="6"/>
      <c r="J205" s="6"/>
      <c r="K205" s="255">
        <v>42013</v>
      </c>
      <c r="L205" s="6" t="s">
        <v>6065</v>
      </c>
      <c r="M205" s="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</row>
    <row r="206" spans="1:112" s="69" customFormat="1" ht="12.75">
      <c r="A206" s="6"/>
      <c r="B206" s="6"/>
      <c r="C206" s="6"/>
      <c r="D206" s="6"/>
      <c r="E206" s="6"/>
      <c r="F206" s="6"/>
      <c r="G206" s="571" t="s">
        <v>985</v>
      </c>
      <c r="H206" s="34">
        <v>10000</v>
      </c>
      <c r="I206" s="6"/>
      <c r="J206" s="6"/>
      <c r="K206" s="6"/>
      <c r="L206" s="6"/>
      <c r="M206" s="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</row>
    <row r="207" spans="1:112" s="69" customFormat="1" ht="25.5">
      <c r="A207" s="6">
        <v>100</v>
      </c>
      <c r="B207" s="6"/>
      <c r="C207" s="6" t="s">
        <v>3649</v>
      </c>
      <c r="D207" s="6" t="s">
        <v>6058</v>
      </c>
      <c r="E207" s="6" t="s">
        <v>6066</v>
      </c>
      <c r="F207" s="6" t="s">
        <v>6067</v>
      </c>
      <c r="G207" s="571" t="s">
        <v>985</v>
      </c>
      <c r="I207" s="6"/>
      <c r="J207" s="34">
        <v>9050</v>
      </c>
      <c r="K207" s="6" t="s">
        <v>5999</v>
      </c>
      <c r="L207" s="6" t="s">
        <v>6068</v>
      </c>
      <c r="M207" s="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</row>
    <row r="208" spans="1:112" s="69" customFormat="1" ht="25.5">
      <c r="A208" s="6">
        <v>101</v>
      </c>
      <c r="B208" s="6"/>
      <c r="C208" s="6" t="s">
        <v>6069</v>
      </c>
      <c r="D208" s="6" t="s">
        <v>6058</v>
      </c>
      <c r="E208" s="6" t="s">
        <v>6070</v>
      </c>
      <c r="F208" s="6" t="s">
        <v>6071</v>
      </c>
      <c r="G208" s="571" t="s">
        <v>3108</v>
      </c>
      <c r="H208" s="34">
        <v>12600</v>
      </c>
      <c r="I208" s="6"/>
      <c r="J208" s="6"/>
      <c r="K208" s="255">
        <v>42013</v>
      </c>
      <c r="L208" s="6" t="s">
        <v>6072</v>
      </c>
      <c r="M208" s="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</row>
    <row r="209" spans="1:112" s="69" customFormat="1" ht="25.5">
      <c r="A209" s="6">
        <v>103</v>
      </c>
      <c r="B209" s="6"/>
      <c r="C209" s="6" t="s">
        <v>6073</v>
      </c>
      <c r="D209" s="6" t="s">
        <v>6074</v>
      </c>
      <c r="E209" s="6" t="s">
        <v>6075</v>
      </c>
      <c r="F209" s="6" t="s">
        <v>6076</v>
      </c>
      <c r="G209" s="571" t="s">
        <v>1135</v>
      </c>
      <c r="I209" s="6"/>
      <c r="J209" s="34">
        <v>190</v>
      </c>
      <c r="K209" s="255">
        <v>42103</v>
      </c>
      <c r="L209" s="6" t="s">
        <v>6077</v>
      </c>
      <c r="M209" s="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</row>
    <row r="210" spans="1:112" s="69" customFormat="1" ht="12.75">
      <c r="A210" s="6"/>
      <c r="B210" s="86"/>
      <c r="E210" s="6"/>
      <c r="F210" s="6"/>
      <c r="G210" s="571" t="s">
        <v>985</v>
      </c>
      <c r="H210" s="6"/>
      <c r="I210" s="6"/>
      <c r="J210" s="34">
        <v>5000</v>
      </c>
      <c r="K210" s="6"/>
      <c r="L210" s="6"/>
      <c r="M210" s="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</row>
    <row r="211" spans="1:112" s="69" customFormat="1" ht="25.5">
      <c r="A211" s="6">
        <v>104</v>
      </c>
      <c r="B211" s="6"/>
      <c r="C211" s="6" t="s">
        <v>6078</v>
      </c>
      <c r="D211" s="6" t="s">
        <v>6079</v>
      </c>
      <c r="E211" s="6" t="s">
        <v>6080</v>
      </c>
      <c r="F211" s="6" t="s">
        <v>6081</v>
      </c>
      <c r="G211" s="5" t="s">
        <v>985</v>
      </c>
      <c r="H211" s="34">
        <v>4800</v>
      </c>
      <c r="I211" s="6"/>
      <c r="J211" s="6"/>
      <c r="K211" s="255">
        <v>42013</v>
      </c>
      <c r="L211" s="6" t="s">
        <v>6082</v>
      </c>
      <c r="M211" s="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</row>
    <row r="212" spans="1:112" s="69" customFormat="1" ht="25.5">
      <c r="A212" s="6">
        <v>105</v>
      </c>
      <c r="B212" s="6"/>
      <c r="C212" s="6" t="s">
        <v>6083</v>
      </c>
      <c r="D212" s="6" t="s">
        <v>6079</v>
      </c>
      <c r="E212" s="6" t="s">
        <v>6084</v>
      </c>
      <c r="F212" s="6" t="s">
        <v>6085</v>
      </c>
      <c r="G212" s="5" t="s">
        <v>985</v>
      </c>
      <c r="H212" s="34">
        <v>7350</v>
      </c>
      <c r="I212" s="6"/>
      <c r="J212" s="6"/>
      <c r="K212" s="255">
        <v>42013</v>
      </c>
      <c r="L212" s="6" t="s">
        <v>6086</v>
      </c>
      <c r="M212" s="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</row>
    <row r="213" spans="1:112" s="69" customFormat="1" ht="25.5">
      <c r="A213" s="6">
        <v>106</v>
      </c>
      <c r="B213" s="6"/>
      <c r="C213" s="6" t="s">
        <v>6083</v>
      </c>
      <c r="D213" s="6" t="s">
        <v>6079</v>
      </c>
      <c r="E213" s="6" t="s">
        <v>6087</v>
      </c>
      <c r="F213" s="6" t="s">
        <v>6088</v>
      </c>
      <c r="G213" s="5" t="s">
        <v>985</v>
      </c>
      <c r="H213" s="34">
        <v>9930</v>
      </c>
      <c r="I213" s="6"/>
      <c r="J213" s="6"/>
      <c r="K213" s="255">
        <v>42013</v>
      </c>
      <c r="L213" s="6" t="s">
        <v>6089</v>
      </c>
      <c r="M213" s="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</row>
    <row r="214" spans="1:112" s="69" customFormat="1" ht="25.5">
      <c r="A214" s="6">
        <v>107</v>
      </c>
      <c r="B214" s="6"/>
      <c r="C214" s="6" t="s">
        <v>6090</v>
      </c>
      <c r="D214" s="6" t="s">
        <v>6079</v>
      </c>
      <c r="E214" s="6" t="s">
        <v>6091</v>
      </c>
      <c r="F214" s="6" t="s">
        <v>6092</v>
      </c>
      <c r="G214" s="5" t="s">
        <v>985</v>
      </c>
      <c r="H214" s="34">
        <v>3500</v>
      </c>
      <c r="I214" s="6"/>
      <c r="J214" s="6"/>
      <c r="K214" s="255">
        <v>42013</v>
      </c>
      <c r="L214" s="6" t="s">
        <v>6093</v>
      </c>
      <c r="M214" s="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</row>
    <row r="215" spans="1:112" s="69" customFormat="1" ht="25.5">
      <c r="A215" s="6">
        <v>108</v>
      </c>
      <c r="B215" s="6"/>
      <c r="C215" s="6" t="s">
        <v>3125</v>
      </c>
      <c r="D215" s="6" t="s">
        <v>6079</v>
      </c>
      <c r="E215" s="6" t="s">
        <v>6094</v>
      </c>
      <c r="F215" s="6" t="s">
        <v>6095</v>
      </c>
      <c r="G215" s="5" t="s">
        <v>985</v>
      </c>
      <c r="H215" s="34">
        <v>13469</v>
      </c>
      <c r="I215" s="6"/>
      <c r="J215" s="6"/>
      <c r="K215" s="255">
        <v>42013</v>
      </c>
      <c r="L215" s="6" t="s">
        <v>6096</v>
      </c>
      <c r="M215" s="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</row>
    <row r="216" spans="1:112" s="69" customFormat="1" ht="25.5">
      <c r="A216" s="6">
        <v>109</v>
      </c>
      <c r="B216" s="6"/>
      <c r="C216" s="6" t="s">
        <v>6097</v>
      </c>
      <c r="D216" s="6" t="s">
        <v>6079</v>
      </c>
      <c r="E216" s="6" t="s">
        <v>6098</v>
      </c>
      <c r="F216" s="6" t="s">
        <v>6099</v>
      </c>
      <c r="G216" s="5" t="s">
        <v>3108</v>
      </c>
      <c r="H216" s="34">
        <v>8621</v>
      </c>
      <c r="I216" s="6"/>
      <c r="J216" s="6"/>
      <c r="K216" s="255">
        <v>42013</v>
      </c>
      <c r="L216" s="572" t="s">
        <v>6100</v>
      </c>
      <c r="M216" s="6" t="s">
        <v>6101</v>
      </c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</row>
    <row r="217" spans="1:112" s="69" customFormat="1" ht="25.5">
      <c r="A217" s="6">
        <v>110</v>
      </c>
      <c r="B217" s="6"/>
      <c r="C217" s="6" t="s">
        <v>6102</v>
      </c>
      <c r="D217" s="6" t="s">
        <v>6103</v>
      </c>
      <c r="E217" s="6" t="s">
        <v>6104</v>
      </c>
      <c r="F217" s="6" t="s">
        <v>6105</v>
      </c>
      <c r="G217" s="5" t="s">
        <v>985</v>
      </c>
      <c r="H217" s="34">
        <v>32088</v>
      </c>
      <c r="I217" s="6"/>
      <c r="J217" s="6"/>
      <c r="K217" s="6" t="s">
        <v>2562</v>
      </c>
      <c r="L217" s="6" t="s">
        <v>6106</v>
      </c>
      <c r="M217" s="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</row>
    <row r="218" spans="1:112" s="69" customFormat="1" ht="25.5">
      <c r="A218" s="6">
        <v>111</v>
      </c>
      <c r="B218" s="6"/>
      <c r="C218" s="6" t="s">
        <v>925</v>
      </c>
      <c r="D218" s="6" t="s">
        <v>6103</v>
      </c>
      <c r="E218" s="6" t="s">
        <v>6107</v>
      </c>
      <c r="F218" s="6" t="s">
        <v>6108</v>
      </c>
      <c r="G218" s="5" t="s">
        <v>985</v>
      </c>
      <c r="H218" s="34">
        <v>9900</v>
      </c>
      <c r="I218" s="6"/>
      <c r="J218" s="6"/>
      <c r="K218" s="6" t="s">
        <v>2562</v>
      </c>
      <c r="L218" s="6" t="s">
        <v>6109</v>
      </c>
      <c r="M218" s="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</row>
    <row r="219" spans="1:112" s="69" customFormat="1" ht="25.5">
      <c r="A219" s="6">
        <v>112</v>
      </c>
      <c r="B219" s="6"/>
      <c r="C219" s="6" t="s">
        <v>2682</v>
      </c>
      <c r="D219" s="6" t="s">
        <v>6103</v>
      </c>
      <c r="E219" s="6" t="s">
        <v>6110</v>
      </c>
      <c r="F219" s="6" t="s">
        <v>6111</v>
      </c>
      <c r="G219" s="5" t="s">
        <v>985</v>
      </c>
      <c r="H219" s="34">
        <v>20000</v>
      </c>
      <c r="I219" s="6"/>
      <c r="J219" s="6"/>
      <c r="K219" s="255">
        <v>42072</v>
      </c>
      <c r="L219" s="6" t="s">
        <v>6112</v>
      </c>
      <c r="M219" s="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</row>
    <row r="220" spans="1:112" s="69" customFormat="1" ht="25.5">
      <c r="A220" s="6">
        <v>113</v>
      </c>
      <c r="B220" s="6"/>
      <c r="C220" s="6" t="s">
        <v>6113</v>
      </c>
      <c r="D220" s="6" t="s">
        <v>6103</v>
      </c>
      <c r="E220" s="6" t="s">
        <v>6114</v>
      </c>
      <c r="F220" s="6" t="s">
        <v>6115</v>
      </c>
      <c r="G220" s="5" t="s">
        <v>1135</v>
      </c>
      <c r="H220" s="34">
        <v>200</v>
      </c>
      <c r="I220" s="6"/>
      <c r="J220" s="6"/>
      <c r="K220" s="255">
        <v>42072</v>
      </c>
      <c r="L220" s="6" t="s">
        <v>6116</v>
      </c>
      <c r="M220" s="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</row>
    <row r="221" spans="1:112" s="69" customFormat="1" ht="12.75">
      <c r="A221" s="6"/>
      <c r="B221" s="6"/>
      <c r="C221" s="6"/>
      <c r="D221" s="6"/>
      <c r="E221" s="6"/>
      <c r="F221" s="6"/>
      <c r="G221" s="5" t="s">
        <v>985</v>
      </c>
      <c r="H221" s="34">
        <v>5000</v>
      </c>
      <c r="I221" s="6"/>
      <c r="J221" s="6"/>
      <c r="K221" s="6"/>
      <c r="L221" s="6"/>
      <c r="M221" s="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</row>
    <row r="222" spans="1:112" s="69" customFormat="1" ht="25.5">
      <c r="A222" s="6">
        <v>115</v>
      </c>
      <c r="B222" s="6"/>
      <c r="C222" s="256" t="s">
        <v>6117</v>
      </c>
      <c r="D222" s="256" t="s">
        <v>6103</v>
      </c>
      <c r="E222" s="256" t="s">
        <v>6118</v>
      </c>
      <c r="F222" s="256" t="s">
        <v>6119</v>
      </c>
      <c r="G222" s="571" t="s">
        <v>985</v>
      </c>
      <c r="H222" s="257">
        <v>10000</v>
      </c>
      <c r="I222" s="6"/>
      <c r="J222" s="6"/>
      <c r="K222" s="6" t="s">
        <v>2562</v>
      </c>
      <c r="L222" s="256" t="s">
        <v>6120</v>
      </c>
      <c r="M222" s="25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</row>
    <row r="223" spans="1:112" s="69" customFormat="1" ht="25.5">
      <c r="A223" s="6">
        <v>117</v>
      </c>
      <c r="B223" s="6"/>
      <c r="C223" s="256" t="s">
        <v>6121</v>
      </c>
      <c r="D223" s="256" t="s">
        <v>6103</v>
      </c>
      <c r="E223" s="256" t="s">
        <v>6122</v>
      </c>
      <c r="F223" s="256" t="s">
        <v>6123</v>
      </c>
      <c r="G223" s="571" t="s">
        <v>1135</v>
      </c>
      <c r="H223" s="257">
        <v>200</v>
      </c>
      <c r="I223" s="6"/>
      <c r="J223" s="6"/>
      <c r="K223" s="255">
        <v>42072</v>
      </c>
      <c r="L223" s="256" t="s">
        <v>6124</v>
      </c>
      <c r="M223" s="25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</row>
    <row r="224" spans="1:112" s="69" customFormat="1" ht="12.75">
      <c r="A224" s="6"/>
      <c r="B224" s="6"/>
      <c r="C224" s="256"/>
      <c r="D224" s="256"/>
      <c r="E224" s="256"/>
      <c r="F224" s="256"/>
      <c r="G224" s="571" t="s">
        <v>985</v>
      </c>
      <c r="H224" s="257">
        <v>5000</v>
      </c>
      <c r="I224" s="6"/>
      <c r="J224" s="6"/>
      <c r="K224" s="6"/>
      <c r="L224" s="256"/>
      <c r="M224" s="25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</row>
    <row r="225" spans="1:112" s="69" customFormat="1" ht="25.5">
      <c r="A225" s="6">
        <v>118</v>
      </c>
      <c r="B225" s="6"/>
      <c r="C225" s="256" t="s">
        <v>6125</v>
      </c>
      <c r="D225" s="256" t="s">
        <v>6103</v>
      </c>
      <c r="E225" s="256" t="s">
        <v>6126</v>
      </c>
      <c r="F225" s="256" t="s">
        <v>6127</v>
      </c>
      <c r="G225" s="571" t="s">
        <v>985</v>
      </c>
      <c r="H225" s="257">
        <v>10000</v>
      </c>
      <c r="I225" s="6"/>
      <c r="J225" s="6"/>
      <c r="K225" s="255">
        <v>42072</v>
      </c>
      <c r="L225" s="256" t="s">
        <v>6128</v>
      </c>
      <c r="M225" s="25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</row>
    <row r="226" spans="1:112" s="69" customFormat="1" ht="25.5">
      <c r="A226" s="6">
        <v>119</v>
      </c>
      <c r="B226" s="6"/>
      <c r="C226" s="256" t="s">
        <v>6129</v>
      </c>
      <c r="D226" s="256" t="s">
        <v>6103</v>
      </c>
      <c r="E226" s="256" t="s">
        <v>6130</v>
      </c>
      <c r="F226" s="256" t="s">
        <v>6131</v>
      </c>
      <c r="G226" s="571" t="s">
        <v>1135</v>
      </c>
      <c r="H226" s="257">
        <v>200</v>
      </c>
      <c r="I226" s="6"/>
      <c r="J226" s="6"/>
      <c r="K226" s="255">
        <v>42072</v>
      </c>
      <c r="L226" s="256" t="s">
        <v>6132</v>
      </c>
      <c r="M226" s="25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</row>
    <row r="227" spans="1:112" s="69" customFormat="1" ht="12.75">
      <c r="A227" s="6"/>
      <c r="B227" s="6"/>
      <c r="C227" s="256"/>
      <c r="D227" s="256"/>
      <c r="E227" s="256"/>
      <c r="F227" s="256"/>
      <c r="G227" s="571" t="s">
        <v>985</v>
      </c>
      <c r="H227" s="257">
        <v>7000</v>
      </c>
      <c r="I227" s="6"/>
      <c r="J227" s="6"/>
      <c r="K227" s="6"/>
      <c r="L227" s="256"/>
      <c r="M227" s="25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</row>
    <row r="228" spans="1:112" s="69" customFormat="1" ht="25.5">
      <c r="A228" s="6">
        <v>120</v>
      </c>
      <c r="B228" s="6"/>
      <c r="C228" s="256" t="s">
        <v>6133</v>
      </c>
      <c r="D228" s="256" t="s">
        <v>6103</v>
      </c>
      <c r="E228" s="256" t="s">
        <v>6134</v>
      </c>
      <c r="F228" s="256" t="s">
        <v>6135</v>
      </c>
      <c r="G228" s="571" t="s">
        <v>1135</v>
      </c>
      <c r="H228" s="257">
        <v>81</v>
      </c>
      <c r="I228" s="6"/>
      <c r="J228" s="6"/>
      <c r="K228" s="255">
        <v>42072</v>
      </c>
      <c r="L228" s="256" t="s">
        <v>6136</v>
      </c>
      <c r="M228" s="25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</row>
    <row r="229" spans="1:112" s="69" customFormat="1" ht="12.75">
      <c r="A229" s="6"/>
      <c r="B229" s="6"/>
      <c r="C229" s="256"/>
      <c r="D229" s="256"/>
      <c r="E229" s="256"/>
      <c r="F229" s="256"/>
      <c r="G229" s="571" t="s">
        <v>985</v>
      </c>
      <c r="H229" s="257">
        <v>10000</v>
      </c>
      <c r="I229" s="6"/>
      <c r="J229" s="6"/>
      <c r="K229" s="6"/>
      <c r="L229" s="256"/>
      <c r="M229" s="25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</row>
    <row r="230" spans="1:112" s="69" customFormat="1" ht="25.5">
      <c r="A230" s="6">
        <v>121</v>
      </c>
      <c r="B230" s="6"/>
      <c r="C230" s="256" t="s">
        <v>6137</v>
      </c>
      <c r="D230" s="256" t="s">
        <v>6103</v>
      </c>
      <c r="E230" s="256" t="s">
        <v>6138</v>
      </c>
      <c r="F230" s="256" t="s">
        <v>6139</v>
      </c>
      <c r="G230" s="571" t="s">
        <v>985</v>
      </c>
      <c r="H230" s="257">
        <v>7950</v>
      </c>
      <c r="I230" s="6"/>
      <c r="J230" s="6"/>
      <c r="K230" s="255">
        <v>42072</v>
      </c>
      <c r="L230" s="256" t="s">
        <v>6140</v>
      </c>
      <c r="M230" s="25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</row>
    <row r="231" spans="1:112" s="69" customFormat="1" ht="25.5">
      <c r="A231" s="6">
        <v>122</v>
      </c>
      <c r="B231" s="6"/>
      <c r="C231" s="256" t="s">
        <v>6141</v>
      </c>
      <c r="D231" s="256" t="s">
        <v>6103</v>
      </c>
      <c r="E231" s="256" t="s">
        <v>6142</v>
      </c>
      <c r="F231" s="256" t="s">
        <v>6143</v>
      </c>
      <c r="G231" s="571" t="s">
        <v>1135</v>
      </c>
      <c r="H231" s="6"/>
      <c r="I231" s="6"/>
      <c r="J231" s="257">
        <v>14675</v>
      </c>
      <c r="K231" s="255">
        <v>42103</v>
      </c>
      <c r="L231" s="256" t="s">
        <v>6144</v>
      </c>
      <c r="M231" s="25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</row>
    <row r="232" spans="1:112" s="69" customFormat="1" ht="25.5">
      <c r="A232" s="6">
        <v>123</v>
      </c>
      <c r="B232" s="6"/>
      <c r="C232" s="256" t="s">
        <v>6145</v>
      </c>
      <c r="D232" s="256" t="s">
        <v>6103</v>
      </c>
      <c r="E232" s="256" t="s">
        <v>6146</v>
      </c>
      <c r="F232" s="256" t="s">
        <v>6147</v>
      </c>
      <c r="G232" s="571" t="s">
        <v>1135</v>
      </c>
      <c r="H232" s="6"/>
      <c r="I232" s="6"/>
      <c r="J232" s="257">
        <v>50</v>
      </c>
      <c r="K232" s="255">
        <v>42103</v>
      </c>
      <c r="L232" s="256" t="s">
        <v>6148</v>
      </c>
      <c r="M232" s="25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</row>
    <row r="233" spans="1:112" s="69" customFormat="1" ht="12.75">
      <c r="A233" s="6"/>
      <c r="B233" s="6"/>
      <c r="C233" s="256"/>
      <c r="D233" s="256"/>
      <c r="E233" s="256"/>
      <c r="F233" s="256"/>
      <c r="G233" s="571" t="s">
        <v>985</v>
      </c>
      <c r="H233" s="256"/>
      <c r="I233" s="6"/>
      <c r="J233" s="257">
        <v>100000</v>
      </c>
      <c r="K233" s="6"/>
      <c r="L233" s="256"/>
      <c r="M233" s="25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</row>
    <row r="234" spans="1:112" s="69" customFormat="1" ht="25.5">
      <c r="A234" s="6">
        <v>124</v>
      </c>
      <c r="B234" s="6"/>
      <c r="C234" s="256" t="s">
        <v>6149</v>
      </c>
      <c r="D234" s="256" t="s">
        <v>6103</v>
      </c>
      <c r="E234" s="256" t="s">
        <v>6150</v>
      </c>
      <c r="F234" s="256" t="s">
        <v>6151</v>
      </c>
      <c r="G234" s="571" t="s">
        <v>3108</v>
      </c>
      <c r="H234" s="257">
        <v>9470</v>
      </c>
      <c r="I234" s="6"/>
      <c r="J234" s="6"/>
      <c r="K234" s="6" t="s">
        <v>5936</v>
      </c>
      <c r="L234" s="256" t="s">
        <v>6152</v>
      </c>
      <c r="M234" s="25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</row>
    <row r="235" spans="1:112" s="69" customFormat="1" ht="25.5">
      <c r="A235" s="6">
        <v>125</v>
      </c>
      <c r="B235" s="6"/>
      <c r="C235" s="256" t="s">
        <v>6153</v>
      </c>
      <c r="D235" s="256" t="s">
        <v>6103</v>
      </c>
      <c r="E235" s="256" t="s">
        <v>6154</v>
      </c>
      <c r="F235" s="256" t="s">
        <v>6155</v>
      </c>
      <c r="G235" s="571" t="s">
        <v>5087</v>
      </c>
      <c r="I235" s="6"/>
      <c r="J235" s="257">
        <v>19950</v>
      </c>
      <c r="K235" s="6" t="s">
        <v>5936</v>
      </c>
      <c r="L235" s="256" t="s">
        <v>6156</v>
      </c>
      <c r="M235" s="25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</row>
    <row r="236" spans="1:112" s="69" customFormat="1" ht="25.5">
      <c r="A236" s="6">
        <v>128</v>
      </c>
      <c r="B236" s="6"/>
      <c r="C236" s="256" t="s">
        <v>6157</v>
      </c>
      <c r="D236" s="256" t="s">
        <v>6103</v>
      </c>
      <c r="E236" s="256" t="s">
        <v>6158</v>
      </c>
      <c r="F236" s="256" t="s">
        <v>6159</v>
      </c>
      <c r="G236" s="571" t="s">
        <v>5087</v>
      </c>
      <c r="H236" s="257">
        <v>500</v>
      </c>
      <c r="I236" s="6"/>
      <c r="J236" s="6"/>
      <c r="K236" s="6" t="s">
        <v>3177</v>
      </c>
      <c r="L236" s="256" t="s">
        <v>6160</v>
      </c>
      <c r="M236" s="25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</row>
    <row r="237" spans="1:112" s="69" customFormat="1" ht="25.5">
      <c r="A237" s="6">
        <v>130</v>
      </c>
      <c r="B237" s="6"/>
      <c r="C237" s="256" t="s">
        <v>5523</v>
      </c>
      <c r="D237" s="256" t="s">
        <v>6103</v>
      </c>
      <c r="E237" s="256" t="s">
        <v>6161</v>
      </c>
      <c r="F237" s="256" t="s">
        <v>6162</v>
      </c>
      <c r="G237" s="571" t="s">
        <v>1064</v>
      </c>
      <c r="H237" s="257">
        <v>200</v>
      </c>
      <c r="I237" s="6"/>
      <c r="J237" s="6"/>
      <c r="K237" s="255">
        <v>42072</v>
      </c>
      <c r="L237" s="256" t="s">
        <v>6163</v>
      </c>
      <c r="M237" s="25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</row>
    <row r="238" spans="1:112" s="69" customFormat="1" ht="12.75">
      <c r="A238" s="6"/>
      <c r="B238" s="6"/>
      <c r="C238" s="256"/>
      <c r="D238" s="256"/>
      <c r="E238" s="256"/>
      <c r="F238" s="256"/>
      <c r="G238" s="571" t="s">
        <v>5087</v>
      </c>
      <c r="H238" s="257">
        <v>5000</v>
      </c>
      <c r="I238" s="6"/>
      <c r="J238" s="6"/>
      <c r="K238" s="6"/>
      <c r="L238" s="256"/>
      <c r="M238" s="25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</row>
    <row r="239" spans="1:112" s="69" customFormat="1" ht="25.5">
      <c r="A239" s="6">
        <v>131</v>
      </c>
      <c r="B239" s="6"/>
      <c r="C239" s="256" t="s">
        <v>5523</v>
      </c>
      <c r="D239" s="256" t="s">
        <v>6103</v>
      </c>
      <c r="E239" s="256" t="s">
        <v>6164</v>
      </c>
      <c r="F239" s="256" t="s">
        <v>6165</v>
      </c>
      <c r="G239" s="571" t="s">
        <v>1064</v>
      </c>
      <c r="H239" s="256"/>
      <c r="I239" s="6"/>
      <c r="J239" s="257">
        <v>100</v>
      </c>
      <c r="K239" s="6" t="s">
        <v>3177</v>
      </c>
      <c r="L239" s="256" t="s">
        <v>6166</v>
      </c>
      <c r="M239" s="25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</row>
    <row r="240" spans="1:112" s="69" customFormat="1" ht="12.75">
      <c r="A240" s="6"/>
      <c r="B240" s="6"/>
      <c r="C240" s="256"/>
      <c r="D240" s="256"/>
      <c r="E240" s="256"/>
      <c r="F240" s="256"/>
      <c r="G240" s="571" t="s">
        <v>5087</v>
      </c>
      <c r="H240" s="256"/>
      <c r="I240" s="6"/>
      <c r="J240" s="257">
        <v>5000</v>
      </c>
      <c r="K240" s="6"/>
      <c r="L240" s="256"/>
      <c r="M240" s="25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</row>
    <row r="241" spans="1:112" s="69" customFormat="1" ht="25.5">
      <c r="A241" s="6">
        <v>132</v>
      </c>
      <c r="B241" s="6"/>
      <c r="C241" s="256" t="s">
        <v>6167</v>
      </c>
      <c r="D241" s="256" t="s">
        <v>6103</v>
      </c>
      <c r="E241" s="256" t="s">
        <v>6168</v>
      </c>
      <c r="F241" s="256" t="s">
        <v>6169</v>
      </c>
      <c r="G241" s="571" t="s">
        <v>5087</v>
      </c>
      <c r="H241" s="256"/>
      <c r="I241" s="6"/>
      <c r="J241" s="257">
        <v>10000</v>
      </c>
      <c r="K241" s="6" t="s">
        <v>2562</v>
      </c>
      <c r="L241" s="256" t="s">
        <v>6170</v>
      </c>
      <c r="M241" s="25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</row>
    <row r="242" spans="1:112" s="69" customFormat="1" ht="25.5">
      <c r="A242" s="6">
        <v>140</v>
      </c>
      <c r="B242" s="6"/>
      <c r="C242" s="256" t="s">
        <v>6171</v>
      </c>
      <c r="D242" s="256" t="s">
        <v>6172</v>
      </c>
      <c r="E242" s="256" t="s">
        <v>6173</v>
      </c>
      <c r="F242" s="256" t="s">
        <v>6174</v>
      </c>
      <c r="G242" s="571" t="s">
        <v>1064</v>
      </c>
      <c r="I242" s="6"/>
      <c r="J242" s="257">
        <v>28377</v>
      </c>
      <c r="K242" s="255">
        <v>42286</v>
      </c>
      <c r="L242" s="256" t="s">
        <v>6175</v>
      </c>
      <c r="M242" s="25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</row>
    <row r="243" spans="1:112" s="69" customFormat="1" ht="25.5">
      <c r="A243" s="6">
        <v>141</v>
      </c>
      <c r="B243" s="6"/>
      <c r="C243" s="256" t="s">
        <v>412</v>
      </c>
      <c r="D243" s="256" t="s">
        <v>6172</v>
      </c>
      <c r="E243" s="256" t="s">
        <v>6176</v>
      </c>
      <c r="F243" s="256" t="s">
        <v>6177</v>
      </c>
      <c r="G243" s="571" t="s">
        <v>1064</v>
      </c>
      <c r="H243" s="257">
        <v>200</v>
      </c>
      <c r="I243" s="6"/>
      <c r="J243" s="6"/>
      <c r="K243" s="255">
        <v>42286</v>
      </c>
      <c r="L243" s="256" t="s">
        <v>6178</v>
      </c>
      <c r="M243" s="25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</row>
    <row r="244" spans="1:112" s="69" customFormat="1" ht="12.75">
      <c r="A244" s="6"/>
      <c r="B244" s="6"/>
      <c r="C244" s="256"/>
      <c r="D244" s="256"/>
      <c r="E244" s="256"/>
      <c r="F244" s="256"/>
      <c r="G244" s="571" t="s">
        <v>5087</v>
      </c>
      <c r="H244" s="257">
        <v>10000</v>
      </c>
      <c r="I244" s="6"/>
      <c r="J244" s="6"/>
      <c r="K244" s="6"/>
      <c r="L244" s="256"/>
      <c r="M244" s="25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</row>
    <row r="245" spans="1:112" s="69" customFormat="1" ht="25.5">
      <c r="A245" s="256">
        <v>147</v>
      </c>
      <c r="B245" s="256"/>
      <c r="C245" s="256" t="s">
        <v>6179</v>
      </c>
      <c r="D245" s="256" t="s">
        <v>6074</v>
      </c>
      <c r="E245" s="256" t="s">
        <v>6180</v>
      </c>
      <c r="F245" s="256" t="s">
        <v>6181</v>
      </c>
      <c r="G245" s="571" t="s">
        <v>5087</v>
      </c>
      <c r="H245" s="257">
        <v>5000</v>
      </c>
      <c r="I245" s="6"/>
      <c r="J245" s="6"/>
      <c r="K245" s="6" t="s">
        <v>6182</v>
      </c>
      <c r="L245" s="256" t="s">
        <v>6183</v>
      </c>
      <c r="M245" s="25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</row>
    <row r="246" spans="1:112" s="69" customFormat="1" ht="25.5">
      <c r="A246" s="256">
        <v>148</v>
      </c>
      <c r="B246" s="256"/>
      <c r="C246" s="256" t="s">
        <v>6184</v>
      </c>
      <c r="D246" s="256" t="s">
        <v>6185</v>
      </c>
      <c r="E246" s="256" t="s">
        <v>6186</v>
      </c>
      <c r="F246" s="256" t="s">
        <v>6187</v>
      </c>
      <c r="G246" s="571" t="s">
        <v>5087</v>
      </c>
      <c r="H246" s="257">
        <v>5000</v>
      </c>
      <c r="I246" s="6"/>
      <c r="J246" s="6"/>
      <c r="K246" s="6" t="s">
        <v>6188</v>
      </c>
      <c r="L246" s="256" t="s">
        <v>6189</v>
      </c>
      <c r="M246" s="25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</row>
    <row r="247" spans="1:112" s="69" customFormat="1" ht="12.75">
      <c r="A247" s="256"/>
      <c r="B247" s="256"/>
      <c r="C247" s="256" t="s">
        <v>6190</v>
      </c>
      <c r="D247" s="256" t="s">
        <v>6185</v>
      </c>
      <c r="E247" s="256"/>
      <c r="F247" s="256"/>
      <c r="G247" s="571"/>
      <c r="H247" s="257"/>
      <c r="I247" s="6"/>
      <c r="J247" s="6"/>
      <c r="K247" s="6"/>
      <c r="L247" s="256"/>
      <c r="M247" s="25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</row>
    <row r="248" spans="1:112" s="69" customFormat="1" ht="25.5">
      <c r="A248" s="256">
        <v>154</v>
      </c>
      <c r="B248" s="256"/>
      <c r="C248" s="256" t="s">
        <v>6191</v>
      </c>
      <c r="D248" s="256" t="s">
        <v>6185</v>
      </c>
      <c r="E248" s="256" t="s">
        <v>6192</v>
      </c>
      <c r="F248" s="256" t="s">
        <v>6193</v>
      </c>
      <c r="G248" s="571" t="s">
        <v>6194</v>
      </c>
      <c r="H248" s="257">
        <v>200</v>
      </c>
      <c r="I248" s="6"/>
      <c r="J248" s="6"/>
      <c r="K248" s="6" t="s">
        <v>6195</v>
      </c>
      <c r="L248" s="256" t="s">
        <v>6196</v>
      </c>
      <c r="M248" s="25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</row>
    <row r="249" spans="1:112" s="69" customFormat="1" ht="12.75">
      <c r="A249" s="256"/>
      <c r="B249" s="256"/>
      <c r="C249" s="256"/>
      <c r="D249" s="256"/>
      <c r="E249" s="256"/>
      <c r="F249" s="256"/>
      <c r="G249" s="571" t="s">
        <v>6197</v>
      </c>
      <c r="H249" s="257">
        <v>200</v>
      </c>
      <c r="I249" s="6"/>
      <c r="J249" s="6"/>
      <c r="K249" s="6"/>
      <c r="L249" s="256"/>
      <c r="M249" s="25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</row>
    <row r="250" spans="1:112" s="69" customFormat="1" ht="12.75">
      <c r="A250" s="256"/>
      <c r="B250" s="256"/>
      <c r="C250" s="256"/>
      <c r="D250" s="256"/>
      <c r="E250" s="256"/>
      <c r="F250" s="256"/>
      <c r="G250" s="571" t="s">
        <v>6198</v>
      </c>
      <c r="H250" s="257">
        <v>200</v>
      </c>
      <c r="I250" s="6"/>
      <c r="J250" s="6"/>
      <c r="K250" s="6"/>
      <c r="L250" s="256"/>
      <c r="M250" s="25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</row>
    <row r="251" spans="1:112" s="69" customFormat="1" ht="25.5">
      <c r="A251" s="256">
        <v>156</v>
      </c>
      <c r="B251" s="256"/>
      <c r="C251" s="256" t="s">
        <v>6199</v>
      </c>
      <c r="D251" s="256" t="s">
        <v>6010</v>
      </c>
      <c r="E251" s="256" t="s">
        <v>6200</v>
      </c>
      <c r="F251" s="256" t="s">
        <v>6201</v>
      </c>
      <c r="G251" s="571" t="s">
        <v>1064</v>
      </c>
      <c r="H251" s="257">
        <v>200</v>
      </c>
      <c r="I251" s="6"/>
      <c r="J251" s="6"/>
      <c r="K251" s="6" t="s">
        <v>6202</v>
      </c>
      <c r="L251" s="256" t="s">
        <v>6203</v>
      </c>
      <c r="M251" s="25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</row>
    <row r="252" spans="1:112" s="69" customFormat="1" ht="12.75">
      <c r="A252" s="256"/>
      <c r="B252" s="256"/>
      <c r="C252" s="256"/>
      <c r="D252" s="256"/>
      <c r="E252" s="256"/>
      <c r="F252" s="256"/>
      <c r="G252" s="571" t="s">
        <v>3108</v>
      </c>
      <c r="H252" s="257">
        <v>1974</v>
      </c>
      <c r="I252" s="6"/>
      <c r="J252" s="6"/>
      <c r="K252" s="6"/>
      <c r="L252" s="256"/>
      <c r="M252" s="25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</row>
    <row r="253" spans="1:112" s="69" customFormat="1" ht="25.5">
      <c r="A253" s="256">
        <v>157</v>
      </c>
      <c r="B253" s="256"/>
      <c r="C253" s="256" t="s">
        <v>6204</v>
      </c>
      <c r="D253" s="256" t="s">
        <v>6010</v>
      </c>
      <c r="E253" s="256" t="s">
        <v>6205</v>
      </c>
      <c r="F253" s="256" t="s">
        <v>6206</v>
      </c>
      <c r="G253" s="571" t="s">
        <v>1064</v>
      </c>
      <c r="H253" s="257">
        <v>200</v>
      </c>
      <c r="I253" s="6"/>
      <c r="J253" s="6"/>
      <c r="K253" s="6" t="s">
        <v>6202</v>
      </c>
      <c r="L253" s="256" t="s">
        <v>6207</v>
      </c>
      <c r="M253" s="25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</row>
    <row r="254" spans="1:112" s="69" customFormat="1" ht="12.75">
      <c r="A254" s="256"/>
      <c r="B254" s="256"/>
      <c r="C254" s="256"/>
      <c r="D254" s="256"/>
      <c r="E254" s="256"/>
      <c r="F254" s="256"/>
      <c r="G254" s="571" t="s">
        <v>985</v>
      </c>
      <c r="H254" s="257">
        <v>5000</v>
      </c>
      <c r="I254" s="6"/>
      <c r="J254" s="6"/>
      <c r="K254" s="6"/>
      <c r="L254" s="256"/>
      <c r="M254" s="25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</row>
    <row r="255" spans="1:112" s="69" customFormat="1" ht="25.5">
      <c r="A255" s="256">
        <v>158</v>
      </c>
      <c r="B255" s="256"/>
      <c r="C255" s="256" t="s">
        <v>6208</v>
      </c>
      <c r="D255" s="256" t="s">
        <v>6209</v>
      </c>
      <c r="E255" s="256" t="s">
        <v>6210</v>
      </c>
      <c r="F255" s="256" t="s">
        <v>6211</v>
      </c>
      <c r="G255" s="571" t="s">
        <v>1064</v>
      </c>
      <c r="H255" s="257">
        <v>50</v>
      </c>
      <c r="I255" s="6"/>
      <c r="J255" s="6"/>
      <c r="K255" s="6" t="s">
        <v>6212</v>
      </c>
      <c r="L255" s="256" t="s">
        <v>6213</v>
      </c>
      <c r="M255" s="25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</row>
    <row r="256" spans="1:112" s="69" customFormat="1" ht="12.75">
      <c r="A256" s="256"/>
      <c r="B256" s="256"/>
      <c r="C256" s="256"/>
      <c r="D256" s="256"/>
      <c r="E256" s="256"/>
      <c r="F256" s="256"/>
      <c r="G256" s="571" t="s">
        <v>985</v>
      </c>
      <c r="H256" s="257">
        <v>7000</v>
      </c>
      <c r="I256" s="6"/>
      <c r="J256" s="6"/>
      <c r="K256" s="6"/>
      <c r="L256" s="256"/>
      <c r="M256" s="25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</row>
    <row r="257" spans="1:112" s="69" customFormat="1" ht="25.5">
      <c r="A257" s="256">
        <v>159</v>
      </c>
      <c r="B257" s="256"/>
      <c r="C257" s="256" t="s">
        <v>6214</v>
      </c>
      <c r="D257" s="256" t="s">
        <v>6209</v>
      </c>
      <c r="E257" s="256" t="s">
        <v>6215</v>
      </c>
      <c r="F257" s="256" t="s">
        <v>6216</v>
      </c>
      <c r="G257" s="571" t="s">
        <v>1064</v>
      </c>
      <c r="H257" s="257">
        <v>50</v>
      </c>
      <c r="I257" s="6"/>
      <c r="J257" s="6"/>
      <c r="K257" s="6" t="s">
        <v>2576</v>
      </c>
      <c r="L257" s="256" t="s">
        <v>6217</v>
      </c>
      <c r="M257" s="25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</row>
    <row r="258" spans="1:112" s="69" customFormat="1" ht="12.75">
      <c r="A258" s="256"/>
      <c r="B258" s="256"/>
      <c r="C258" s="256"/>
      <c r="D258" s="256"/>
      <c r="E258" s="256"/>
      <c r="F258" s="256"/>
      <c r="G258" s="571" t="s">
        <v>985</v>
      </c>
      <c r="H258" s="257">
        <v>20000</v>
      </c>
      <c r="I258" s="6"/>
      <c r="J258" s="6"/>
      <c r="K258" s="6"/>
      <c r="L258" s="256"/>
      <c r="M258" s="25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</row>
    <row r="259" spans="1:112" s="69" customFormat="1" ht="25.5">
      <c r="A259" s="256"/>
      <c r="B259" s="256"/>
      <c r="C259" s="256" t="s">
        <v>6218</v>
      </c>
      <c r="D259" s="256" t="s">
        <v>6209</v>
      </c>
      <c r="E259" s="256"/>
      <c r="F259" s="256"/>
      <c r="G259" s="571" t="s">
        <v>1064</v>
      </c>
      <c r="H259" s="257">
        <v>50</v>
      </c>
      <c r="I259" s="6"/>
      <c r="J259" s="6"/>
      <c r="K259" s="6"/>
      <c r="L259" s="256"/>
      <c r="M259" s="25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</row>
    <row r="260" spans="1:112" s="69" customFormat="1" ht="12.75">
      <c r="A260" s="256"/>
      <c r="B260" s="256"/>
      <c r="C260" s="256"/>
      <c r="D260" s="256"/>
      <c r="E260" s="256"/>
      <c r="F260" s="256"/>
      <c r="G260" s="571" t="s">
        <v>5087</v>
      </c>
      <c r="H260" s="257">
        <v>10000</v>
      </c>
      <c r="I260" s="6"/>
      <c r="J260" s="6"/>
      <c r="K260" s="6"/>
      <c r="L260" s="256"/>
      <c r="M260" s="25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</row>
    <row r="261" spans="1:112" s="69" customFormat="1" ht="25.5">
      <c r="A261" s="256">
        <v>160</v>
      </c>
      <c r="B261" s="256"/>
      <c r="C261" s="256" t="s">
        <v>6219</v>
      </c>
      <c r="D261" s="256" t="s">
        <v>6074</v>
      </c>
      <c r="E261" s="256" t="s">
        <v>6220</v>
      </c>
      <c r="F261" s="256" t="s">
        <v>6221</v>
      </c>
      <c r="G261" s="571" t="s">
        <v>1064</v>
      </c>
      <c r="H261" s="257">
        <v>50</v>
      </c>
      <c r="I261" s="6"/>
      <c r="J261" s="6"/>
      <c r="K261" s="6" t="s">
        <v>6212</v>
      </c>
      <c r="L261" s="256" t="s">
        <v>6222</v>
      </c>
      <c r="M261" s="25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</row>
    <row r="262" spans="1:112" s="69" customFormat="1" ht="12.75">
      <c r="A262" s="256"/>
      <c r="B262" s="256"/>
      <c r="C262" s="256"/>
      <c r="D262" s="256"/>
      <c r="E262" s="256"/>
      <c r="F262" s="256"/>
      <c r="G262" s="571" t="s">
        <v>985</v>
      </c>
      <c r="H262" s="257">
        <v>10000</v>
      </c>
      <c r="I262" s="6"/>
      <c r="J262" s="6"/>
      <c r="K262" s="6"/>
      <c r="L262" s="256"/>
      <c r="M262" s="25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</row>
    <row r="263" spans="1:112" s="69" customFormat="1" ht="25.5">
      <c r="A263" s="256">
        <v>161</v>
      </c>
      <c r="B263" s="256"/>
      <c r="C263" s="256" t="s">
        <v>6223</v>
      </c>
      <c r="D263" s="256" t="s">
        <v>6209</v>
      </c>
      <c r="E263" s="256" t="s">
        <v>6224</v>
      </c>
      <c r="F263" s="256" t="s">
        <v>6225</v>
      </c>
      <c r="G263" s="571" t="s">
        <v>1064</v>
      </c>
      <c r="H263" s="257">
        <v>200</v>
      </c>
      <c r="I263" s="6"/>
      <c r="J263" s="6"/>
      <c r="K263" s="6" t="s">
        <v>2576</v>
      </c>
      <c r="L263" s="256" t="s">
        <v>6226</v>
      </c>
      <c r="M263" s="25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</row>
    <row r="264" spans="1:112" s="69" customFormat="1" ht="25.5">
      <c r="A264" s="256">
        <v>163</v>
      </c>
      <c r="B264" s="256"/>
      <c r="C264" s="256" t="s">
        <v>6227</v>
      </c>
      <c r="D264" s="256" t="s">
        <v>6172</v>
      </c>
      <c r="E264" s="256" t="s">
        <v>6228</v>
      </c>
      <c r="F264" s="256" t="s">
        <v>6229</v>
      </c>
      <c r="G264" s="571" t="s">
        <v>1064</v>
      </c>
      <c r="H264" s="257">
        <v>26067</v>
      </c>
      <c r="I264" s="6"/>
      <c r="J264" s="6"/>
      <c r="K264" s="6" t="s">
        <v>6212</v>
      </c>
      <c r="L264" s="256" t="s">
        <v>6230</v>
      </c>
      <c r="M264" s="25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</row>
    <row r="265" spans="1:112" s="69" customFormat="1" ht="25.5">
      <c r="A265" s="256"/>
      <c r="B265" s="256"/>
      <c r="C265" s="256" t="s">
        <v>6231</v>
      </c>
      <c r="D265" s="256"/>
      <c r="E265" s="256"/>
      <c r="F265" s="256"/>
      <c r="G265" s="571"/>
      <c r="H265" s="257"/>
      <c r="I265" s="6"/>
      <c r="J265" s="6"/>
      <c r="K265" s="6"/>
      <c r="L265" s="256"/>
      <c r="M265" s="25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</row>
    <row r="266" spans="1:112" s="69" customFormat="1" ht="25.5">
      <c r="A266" s="256">
        <v>167</v>
      </c>
      <c r="B266" s="256"/>
      <c r="C266" s="256" t="s">
        <v>6232</v>
      </c>
      <c r="D266" s="256" t="s">
        <v>6209</v>
      </c>
      <c r="E266" s="256" t="s">
        <v>6233</v>
      </c>
      <c r="F266" s="256" t="s">
        <v>6234</v>
      </c>
      <c r="G266" s="571" t="s">
        <v>4477</v>
      </c>
      <c r="H266" s="257">
        <v>2100</v>
      </c>
      <c r="I266" s="6"/>
      <c r="J266" s="6"/>
      <c r="K266" s="6" t="s">
        <v>6202</v>
      </c>
      <c r="L266" s="256" t="s">
        <v>6235</v>
      </c>
      <c r="M266" s="25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</row>
    <row r="267" spans="1:112" s="69" customFormat="1" ht="25.5">
      <c r="A267" s="256">
        <v>168</v>
      </c>
      <c r="B267" s="256"/>
      <c r="C267" s="256" t="s">
        <v>6236</v>
      </c>
      <c r="D267" s="256" t="s">
        <v>6209</v>
      </c>
      <c r="E267" s="256" t="s">
        <v>6237</v>
      </c>
      <c r="F267" s="256" t="s">
        <v>6238</v>
      </c>
      <c r="G267" s="571" t="s">
        <v>4477</v>
      </c>
      <c r="H267" s="257">
        <v>500</v>
      </c>
      <c r="I267" s="6"/>
      <c r="J267" s="6"/>
      <c r="K267" s="6" t="s">
        <v>6212</v>
      </c>
      <c r="L267" s="256" t="s">
        <v>6239</v>
      </c>
      <c r="M267" s="25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</row>
    <row r="268" spans="1:112" s="69" customFormat="1" ht="25.5">
      <c r="A268" s="256">
        <v>169</v>
      </c>
      <c r="B268" s="256"/>
      <c r="C268" s="256" t="s">
        <v>6240</v>
      </c>
      <c r="D268" s="256" t="s">
        <v>6023</v>
      </c>
      <c r="E268" s="256" t="s">
        <v>6241</v>
      </c>
      <c r="F268" s="256" t="s">
        <v>6242</v>
      </c>
      <c r="G268" s="571" t="s">
        <v>4477</v>
      </c>
      <c r="H268" s="257">
        <v>200</v>
      </c>
      <c r="I268" s="6"/>
      <c r="J268" s="6"/>
      <c r="K268" s="6" t="s">
        <v>6212</v>
      </c>
      <c r="L268" s="256" t="s">
        <v>6243</v>
      </c>
      <c r="M268" s="25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</row>
    <row r="269" spans="1:112" s="69" customFormat="1" ht="12.75">
      <c r="A269" s="256"/>
      <c r="B269" s="256"/>
      <c r="C269" s="256"/>
      <c r="D269" s="256"/>
      <c r="E269" s="256"/>
      <c r="F269" s="256"/>
      <c r="G269" s="571" t="s">
        <v>985</v>
      </c>
      <c r="H269" s="257">
        <v>4000</v>
      </c>
      <c r="I269" s="6"/>
      <c r="J269" s="6"/>
      <c r="K269" s="6"/>
      <c r="L269" s="256"/>
      <c r="M269" s="25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</row>
    <row r="270" spans="1:112" s="69" customFormat="1" ht="12.75">
      <c r="A270" s="256"/>
      <c r="B270" s="256"/>
      <c r="C270" s="256"/>
      <c r="D270" s="256"/>
      <c r="E270" s="256"/>
      <c r="F270" s="256"/>
      <c r="G270" s="571" t="s">
        <v>6244</v>
      </c>
      <c r="H270" s="257">
        <v>1100</v>
      </c>
      <c r="I270" s="6"/>
      <c r="J270" s="6"/>
      <c r="K270" s="6"/>
      <c r="L270" s="256"/>
      <c r="M270" s="25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</row>
    <row r="271" spans="1:112" s="69" customFormat="1" ht="25.5">
      <c r="A271" s="256">
        <v>170</v>
      </c>
      <c r="B271" s="256"/>
      <c r="C271" s="256" t="s">
        <v>6245</v>
      </c>
      <c r="D271" s="256" t="s">
        <v>6209</v>
      </c>
      <c r="E271" s="256" t="s">
        <v>6246</v>
      </c>
      <c r="F271" s="256" t="s">
        <v>6247</v>
      </c>
      <c r="G271" s="571" t="s">
        <v>985</v>
      </c>
      <c r="H271" s="257">
        <v>2900</v>
      </c>
      <c r="I271" s="6"/>
      <c r="J271" s="6"/>
      <c r="K271" s="6" t="s">
        <v>2576</v>
      </c>
      <c r="L271" s="256" t="s">
        <v>6248</v>
      </c>
      <c r="M271" s="25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</row>
    <row r="272" spans="1:112" s="69" customFormat="1" ht="25.5">
      <c r="A272" s="256">
        <v>173</v>
      </c>
      <c r="B272" s="256"/>
      <c r="C272" s="256" t="s">
        <v>6249</v>
      </c>
      <c r="D272" s="256" t="s">
        <v>6074</v>
      </c>
      <c r="E272" s="256" t="s">
        <v>6250</v>
      </c>
      <c r="F272" s="256" t="s">
        <v>6251</v>
      </c>
      <c r="G272" s="571" t="s">
        <v>6252</v>
      </c>
      <c r="H272" s="257">
        <v>100</v>
      </c>
      <c r="I272" s="6"/>
      <c r="J272" s="6"/>
      <c r="K272" s="6" t="s">
        <v>2576</v>
      </c>
      <c r="L272" s="256" t="s">
        <v>6253</v>
      </c>
      <c r="M272" s="25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</row>
    <row r="273" spans="1:112" s="69" customFormat="1" ht="12.75">
      <c r="A273" s="256"/>
      <c r="B273" s="256"/>
      <c r="C273" s="256"/>
      <c r="D273" s="256"/>
      <c r="E273" s="256"/>
      <c r="F273" s="256"/>
      <c r="G273" s="571" t="s">
        <v>4843</v>
      </c>
      <c r="H273" s="257">
        <v>28800</v>
      </c>
      <c r="I273" s="6"/>
      <c r="J273" s="6"/>
      <c r="K273" s="6"/>
      <c r="L273" s="256"/>
      <c r="M273" s="25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</row>
    <row r="274" spans="1:112" s="69" customFormat="1" ht="25.5">
      <c r="A274" s="256">
        <v>175</v>
      </c>
      <c r="B274" s="256"/>
      <c r="C274" s="256" t="s">
        <v>6254</v>
      </c>
      <c r="D274" s="256" t="s">
        <v>3650</v>
      </c>
      <c r="E274" s="256" t="s">
        <v>6255</v>
      </c>
      <c r="F274" s="256" t="s">
        <v>6256</v>
      </c>
      <c r="G274" s="571" t="s">
        <v>2569</v>
      </c>
      <c r="H274" s="257">
        <v>2822</v>
      </c>
      <c r="I274" s="6"/>
      <c r="J274" s="6"/>
      <c r="K274" s="6" t="s">
        <v>6212</v>
      </c>
      <c r="L274" s="256" t="s">
        <v>6257</v>
      </c>
      <c r="M274" s="25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</row>
    <row r="275" spans="1:112" s="69" customFormat="1" ht="25.5">
      <c r="A275" s="256">
        <v>176</v>
      </c>
      <c r="B275" s="256"/>
      <c r="C275" s="256" t="s">
        <v>6258</v>
      </c>
      <c r="D275" s="256" t="s">
        <v>6209</v>
      </c>
      <c r="E275" s="256" t="s">
        <v>6259</v>
      </c>
      <c r="F275" s="256" t="s">
        <v>6260</v>
      </c>
      <c r="G275" s="571" t="s">
        <v>1322</v>
      </c>
      <c r="H275" s="257">
        <v>4765</v>
      </c>
      <c r="I275" s="6"/>
      <c r="J275" s="6"/>
      <c r="K275" s="6" t="s">
        <v>6261</v>
      </c>
      <c r="L275" s="256" t="s">
        <v>6262</v>
      </c>
      <c r="M275" s="25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</row>
    <row r="276" spans="1:112" s="69" customFormat="1" ht="25.5">
      <c r="A276" s="256">
        <v>177</v>
      </c>
      <c r="B276" s="256"/>
      <c r="C276" s="256" t="s">
        <v>6263</v>
      </c>
      <c r="D276" s="256" t="s">
        <v>6010</v>
      </c>
      <c r="E276" s="256" t="s">
        <v>6264</v>
      </c>
      <c r="F276" s="256" t="s">
        <v>6265</v>
      </c>
      <c r="G276" s="571" t="s">
        <v>4477</v>
      </c>
      <c r="H276" s="257">
        <v>1422</v>
      </c>
      <c r="I276" s="6"/>
      <c r="J276" s="6"/>
      <c r="K276" s="6" t="s">
        <v>2576</v>
      </c>
      <c r="L276" s="256" t="s">
        <v>6266</v>
      </c>
      <c r="M276" s="25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</row>
    <row r="277" spans="1:112" s="69" customFormat="1" ht="25.5">
      <c r="A277" s="256">
        <v>178</v>
      </c>
      <c r="B277" s="256"/>
      <c r="C277" s="256" t="s">
        <v>6267</v>
      </c>
      <c r="D277" s="256" t="s">
        <v>6010</v>
      </c>
      <c r="E277" s="256" t="s">
        <v>6268</v>
      </c>
      <c r="F277" s="256" t="s">
        <v>6269</v>
      </c>
      <c r="G277" s="571" t="s">
        <v>4477</v>
      </c>
      <c r="H277" s="257">
        <v>11901</v>
      </c>
      <c r="I277" s="6"/>
      <c r="J277" s="6"/>
      <c r="K277" s="6" t="s">
        <v>2576</v>
      </c>
      <c r="L277" s="256" t="s">
        <v>6270</v>
      </c>
      <c r="M277" s="25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</row>
    <row r="278" spans="1:112" s="69" customFormat="1" ht="12.75">
      <c r="A278" s="256"/>
      <c r="B278" s="256"/>
      <c r="C278" s="256" t="s">
        <v>6271</v>
      </c>
      <c r="D278" s="256"/>
      <c r="E278" s="256"/>
      <c r="F278" s="256"/>
      <c r="G278" s="571"/>
      <c r="H278" s="257"/>
      <c r="I278" s="6"/>
      <c r="J278" s="6"/>
      <c r="K278" s="6"/>
      <c r="L278" s="256"/>
      <c r="M278" s="25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</row>
    <row r="279" spans="1:112" s="69" customFormat="1" ht="25.5">
      <c r="A279" s="256">
        <v>180</v>
      </c>
      <c r="B279" s="256"/>
      <c r="C279" s="256" t="s">
        <v>6018</v>
      </c>
      <c r="D279" s="256" t="s">
        <v>6010</v>
      </c>
      <c r="E279" s="256" t="s">
        <v>6272</v>
      </c>
      <c r="F279" s="256" t="s">
        <v>6273</v>
      </c>
      <c r="G279" s="571" t="s">
        <v>4477</v>
      </c>
      <c r="H279" s="257">
        <v>2810</v>
      </c>
      <c r="I279" s="6"/>
      <c r="J279" s="6"/>
      <c r="K279" s="6" t="s">
        <v>2576</v>
      </c>
      <c r="L279" s="256" t="s">
        <v>6274</v>
      </c>
      <c r="M279" s="25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</row>
    <row r="280" spans="1:112" s="69" customFormat="1" ht="12.75">
      <c r="A280" s="256"/>
      <c r="B280" s="256"/>
      <c r="C280" s="256"/>
      <c r="D280" s="256"/>
      <c r="E280" s="256"/>
      <c r="F280" s="256"/>
      <c r="G280" s="571" t="s">
        <v>1639</v>
      </c>
      <c r="H280" s="257">
        <v>5625</v>
      </c>
      <c r="I280" s="6"/>
      <c r="J280" s="6"/>
      <c r="K280" s="6"/>
      <c r="L280" s="256"/>
      <c r="M280" s="25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</row>
    <row r="281" spans="1:112" s="69" customFormat="1" ht="25.5">
      <c r="A281" s="256">
        <v>181</v>
      </c>
      <c r="B281" s="256"/>
      <c r="C281" s="256" t="s">
        <v>6275</v>
      </c>
      <c r="D281" s="256" t="s">
        <v>6010</v>
      </c>
      <c r="E281" s="256" t="s">
        <v>6276</v>
      </c>
      <c r="F281" s="256" t="s">
        <v>6277</v>
      </c>
      <c r="G281" s="571" t="s">
        <v>985</v>
      </c>
      <c r="H281" s="257">
        <v>5000</v>
      </c>
      <c r="I281" s="6"/>
      <c r="J281" s="6"/>
      <c r="K281" s="6" t="s">
        <v>2576</v>
      </c>
      <c r="L281" s="256" t="s">
        <v>6278</v>
      </c>
      <c r="M281" s="25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</row>
    <row r="282" spans="1:112" s="69" customFormat="1" ht="25.5">
      <c r="A282" s="256">
        <v>182</v>
      </c>
      <c r="B282" s="256"/>
      <c r="C282" s="256" t="s">
        <v>6279</v>
      </c>
      <c r="D282" s="256" t="s">
        <v>6010</v>
      </c>
      <c r="E282" s="256" t="s">
        <v>6280</v>
      </c>
      <c r="F282" s="256" t="s">
        <v>6281</v>
      </c>
      <c r="G282" s="571" t="s">
        <v>985</v>
      </c>
      <c r="H282" s="257">
        <v>4400</v>
      </c>
      <c r="I282" s="6"/>
      <c r="J282" s="6"/>
      <c r="K282" s="6" t="s">
        <v>2576</v>
      </c>
      <c r="L282" s="256" t="s">
        <v>6282</v>
      </c>
      <c r="M282" s="25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</row>
    <row r="283" spans="1:112" s="69" customFormat="1" ht="25.5">
      <c r="A283" s="256">
        <v>183</v>
      </c>
      <c r="B283" s="256"/>
      <c r="C283" s="256" t="s">
        <v>6283</v>
      </c>
      <c r="D283" s="256" t="s">
        <v>6010</v>
      </c>
      <c r="E283" s="256" t="s">
        <v>6284</v>
      </c>
      <c r="F283" s="256" t="s">
        <v>6285</v>
      </c>
      <c r="G283" s="571" t="s">
        <v>985</v>
      </c>
      <c r="H283" s="257">
        <v>5000</v>
      </c>
      <c r="I283" s="6"/>
      <c r="J283" s="6"/>
      <c r="K283" s="6" t="s">
        <v>6261</v>
      </c>
      <c r="L283" s="256" t="s">
        <v>6286</v>
      </c>
      <c r="M283" s="25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</row>
    <row r="284" spans="1:112" s="69" customFormat="1" ht="25.5">
      <c r="A284" s="256">
        <v>184</v>
      </c>
      <c r="B284" s="256"/>
      <c r="C284" s="256" t="s">
        <v>6287</v>
      </c>
      <c r="D284" s="256" t="s">
        <v>6010</v>
      </c>
      <c r="E284" s="256" t="s">
        <v>6288</v>
      </c>
      <c r="F284" s="256" t="s">
        <v>6289</v>
      </c>
      <c r="G284" s="571" t="s">
        <v>985</v>
      </c>
      <c r="H284" s="257">
        <v>6450</v>
      </c>
      <c r="I284" s="6"/>
      <c r="J284" s="6"/>
      <c r="K284" s="6" t="s">
        <v>6261</v>
      </c>
      <c r="L284" s="256" t="s">
        <v>6290</v>
      </c>
      <c r="M284" s="25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</row>
    <row r="285" spans="1:112" s="69" customFormat="1" ht="25.5">
      <c r="A285" s="256">
        <v>185</v>
      </c>
      <c r="B285" s="256"/>
      <c r="C285" s="256" t="s">
        <v>6291</v>
      </c>
      <c r="D285" s="256" t="s">
        <v>6010</v>
      </c>
      <c r="E285" s="256" t="s">
        <v>6292</v>
      </c>
      <c r="F285" s="256" t="s">
        <v>6293</v>
      </c>
      <c r="G285" s="571" t="s">
        <v>4477</v>
      </c>
      <c r="H285" s="257">
        <v>11052</v>
      </c>
      <c r="I285" s="6"/>
      <c r="J285" s="6"/>
      <c r="K285" s="6" t="s">
        <v>6261</v>
      </c>
      <c r="L285" s="256" t="s">
        <v>6294</v>
      </c>
      <c r="M285" s="25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</row>
    <row r="286" spans="1:112" s="69" customFormat="1" ht="25.5">
      <c r="A286" s="256">
        <v>186</v>
      </c>
      <c r="B286" s="256"/>
      <c r="C286" s="256" t="s">
        <v>6295</v>
      </c>
      <c r="D286" s="256" t="s">
        <v>5916</v>
      </c>
      <c r="E286" s="256" t="s">
        <v>6296</v>
      </c>
      <c r="F286" s="256" t="s">
        <v>6297</v>
      </c>
      <c r="G286" s="571" t="s">
        <v>2120</v>
      </c>
      <c r="H286" s="257">
        <v>217862</v>
      </c>
      <c r="I286" s="6"/>
      <c r="J286" s="6"/>
      <c r="K286" s="6" t="s">
        <v>6261</v>
      </c>
      <c r="L286" s="256" t="s">
        <v>6298</v>
      </c>
      <c r="M286" s="25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</row>
    <row r="287" spans="1:112" s="69" customFormat="1" ht="25.5">
      <c r="A287" s="256">
        <v>187</v>
      </c>
      <c r="B287" s="256"/>
      <c r="C287" s="256" t="s">
        <v>6299</v>
      </c>
      <c r="D287" s="256" t="s">
        <v>6300</v>
      </c>
      <c r="E287" s="256" t="s">
        <v>6301</v>
      </c>
      <c r="F287" s="256" t="s">
        <v>6302</v>
      </c>
      <c r="G287" s="571" t="s">
        <v>985</v>
      </c>
      <c r="H287" s="257">
        <v>10000</v>
      </c>
      <c r="I287" s="6"/>
      <c r="J287" s="6"/>
      <c r="K287" s="6" t="s">
        <v>6261</v>
      </c>
      <c r="L287" s="256" t="s">
        <v>6303</v>
      </c>
      <c r="M287" s="25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</row>
    <row r="288" spans="1:112" s="69" customFormat="1" ht="25.5">
      <c r="A288" s="256">
        <v>188</v>
      </c>
      <c r="B288" s="256"/>
      <c r="C288" s="256" t="s">
        <v>6304</v>
      </c>
      <c r="D288" s="256" t="s">
        <v>6300</v>
      </c>
      <c r="E288" s="256" t="s">
        <v>6305</v>
      </c>
      <c r="F288" s="256" t="s">
        <v>6306</v>
      </c>
      <c r="G288" s="571" t="s">
        <v>5087</v>
      </c>
      <c r="H288" s="257">
        <v>5000</v>
      </c>
      <c r="I288" s="6"/>
      <c r="J288" s="6"/>
      <c r="K288" s="6" t="s">
        <v>6261</v>
      </c>
      <c r="L288" s="256" t="s">
        <v>6307</v>
      </c>
      <c r="M288" s="25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</row>
    <row r="289" spans="1:112" s="69" customFormat="1" ht="25.5">
      <c r="A289" s="256">
        <v>189</v>
      </c>
      <c r="B289" s="256"/>
      <c r="C289" s="256" t="s">
        <v>6308</v>
      </c>
      <c r="D289" s="256" t="s">
        <v>6300</v>
      </c>
      <c r="E289" s="256" t="s">
        <v>6309</v>
      </c>
      <c r="F289" s="256" t="s">
        <v>6310</v>
      </c>
      <c r="G289" s="571" t="s">
        <v>985</v>
      </c>
      <c r="H289" s="257">
        <v>8516</v>
      </c>
      <c r="I289" s="6"/>
      <c r="J289" s="6"/>
      <c r="K289" s="6" t="s">
        <v>6261</v>
      </c>
      <c r="L289" s="256" t="s">
        <v>6311</v>
      </c>
      <c r="M289" s="25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</row>
    <row r="290" spans="1:112" s="69" customFormat="1" ht="25.5">
      <c r="A290" s="256">
        <v>192</v>
      </c>
      <c r="B290" s="256"/>
      <c r="C290" s="256" t="s">
        <v>6312</v>
      </c>
      <c r="D290" s="256" t="s">
        <v>5841</v>
      </c>
      <c r="E290" s="256" t="s">
        <v>6313</v>
      </c>
      <c r="F290" s="256" t="s">
        <v>6314</v>
      </c>
      <c r="G290" s="571" t="s">
        <v>985</v>
      </c>
      <c r="H290" s="257">
        <v>4400</v>
      </c>
      <c r="I290" s="6"/>
      <c r="J290" s="6"/>
      <c r="K290" s="6" t="s">
        <v>6261</v>
      </c>
      <c r="L290" s="256" t="s">
        <v>6315</v>
      </c>
      <c r="M290" s="25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</row>
    <row r="291" spans="1:112" s="69" customFormat="1" ht="25.5">
      <c r="A291" s="256">
        <v>193</v>
      </c>
      <c r="B291" s="256"/>
      <c r="C291" s="256" t="s">
        <v>6316</v>
      </c>
      <c r="D291" s="256" t="s">
        <v>5841</v>
      </c>
      <c r="E291" s="256" t="s">
        <v>6317</v>
      </c>
      <c r="F291" s="256" t="s">
        <v>6318</v>
      </c>
      <c r="G291" s="571" t="s">
        <v>985</v>
      </c>
      <c r="H291" s="257">
        <v>5000</v>
      </c>
      <c r="I291" s="6"/>
      <c r="J291" s="6"/>
      <c r="K291" s="6" t="s">
        <v>6261</v>
      </c>
      <c r="L291" s="256" t="s">
        <v>6319</v>
      </c>
      <c r="M291" s="25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</row>
    <row r="292" spans="1:112" s="69" customFormat="1" ht="25.5">
      <c r="A292" s="256">
        <v>195</v>
      </c>
      <c r="B292" s="256"/>
      <c r="C292" s="256" t="s">
        <v>170</v>
      </c>
      <c r="D292" s="256" t="s">
        <v>6300</v>
      </c>
      <c r="E292" s="256" t="s">
        <v>6320</v>
      </c>
      <c r="F292" s="256" t="s">
        <v>6321</v>
      </c>
      <c r="G292" s="571" t="s">
        <v>4477</v>
      </c>
      <c r="H292" s="257">
        <v>115091</v>
      </c>
      <c r="I292" s="6"/>
      <c r="J292" s="6"/>
      <c r="K292" s="6" t="s">
        <v>6261</v>
      </c>
      <c r="L292" s="256" t="s">
        <v>6322</v>
      </c>
      <c r="M292" s="25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</row>
    <row r="293" spans="1:112" s="69" customFormat="1" ht="25.5">
      <c r="A293" s="256">
        <v>196</v>
      </c>
      <c r="B293" s="256"/>
      <c r="C293" s="256" t="s">
        <v>6323</v>
      </c>
      <c r="D293" s="256" t="s">
        <v>6010</v>
      </c>
      <c r="E293" s="256" t="s">
        <v>6324</v>
      </c>
      <c r="F293" s="256" t="s">
        <v>6325</v>
      </c>
      <c r="G293" s="571" t="s">
        <v>4477</v>
      </c>
      <c r="H293" s="257">
        <v>19220</v>
      </c>
      <c r="I293" s="6"/>
      <c r="J293" s="6"/>
      <c r="K293" s="6" t="s">
        <v>2576</v>
      </c>
      <c r="L293" s="256" t="s">
        <v>6326</v>
      </c>
      <c r="M293" s="25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</row>
    <row r="294" spans="1:112" s="69" customFormat="1" ht="12.75">
      <c r="A294" s="256"/>
      <c r="B294" s="256"/>
      <c r="C294" s="256" t="s">
        <v>6327</v>
      </c>
      <c r="D294" s="256"/>
      <c r="E294" s="256"/>
      <c r="F294" s="256"/>
      <c r="G294" s="571"/>
      <c r="H294" s="257"/>
      <c r="I294" s="6"/>
      <c r="J294" s="6"/>
      <c r="K294" s="6"/>
      <c r="L294" s="256"/>
      <c r="M294" s="25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</row>
    <row r="295" spans="1:112" s="69" customFormat="1" ht="25.5">
      <c r="A295" s="256">
        <v>197</v>
      </c>
      <c r="B295" s="256"/>
      <c r="C295" s="256" t="s">
        <v>6328</v>
      </c>
      <c r="D295" s="256" t="s">
        <v>3650</v>
      </c>
      <c r="E295" s="256" t="s">
        <v>6329</v>
      </c>
      <c r="F295" s="256" t="s">
        <v>6330</v>
      </c>
      <c r="G295" s="571" t="s">
        <v>4477</v>
      </c>
      <c r="H295" s="257">
        <v>200</v>
      </c>
      <c r="I295" s="6"/>
      <c r="J295" s="6"/>
      <c r="K295" s="6" t="s">
        <v>6331</v>
      </c>
      <c r="L295" s="256" t="s">
        <v>6332</v>
      </c>
      <c r="M295" s="25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</row>
    <row r="296" spans="1:112" s="69" customFormat="1" ht="12.75">
      <c r="A296" s="256"/>
      <c r="B296" s="256"/>
      <c r="C296" s="256"/>
      <c r="D296" s="256"/>
      <c r="E296" s="256"/>
      <c r="F296" s="256"/>
      <c r="G296" s="571" t="s">
        <v>985</v>
      </c>
      <c r="H296" s="257">
        <v>5000</v>
      </c>
      <c r="I296" s="6"/>
      <c r="J296" s="6"/>
      <c r="K296" s="6"/>
      <c r="L296" s="256"/>
      <c r="M296" s="25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</row>
    <row r="297" spans="1:112" s="69" customFormat="1" ht="25.5">
      <c r="A297" s="256">
        <v>198</v>
      </c>
      <c r="B297" s="256"/>
      <c r="C297" s="256" t="s">
        <v>6333</v>
      </c>
      <c r="D297" s="256" t="s">
        <v>6074</v>
      </c>
      <c r="E297" s="256" t="s">
        <v>6334</v>
      </c>
      <c r="F297" s="256" t="s">
        <v>6335</v>
      </c>
      <c r="G297" s="571" t="s">
        <v>2120</v>
      </c>
      <c r="H297" s="257">
        <v>447134</v>
      </c>
      <c r="I297" s="6"/>
      <c r="J297" s="6"/>
      <c r="K297" s="6" t="s">
        <v>6336</v>
      </c>
      <c r="L297" s="256" t="s">
        <v>6337</v>
      </c>
      <c r="M297" s="25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</row>
    <row r="298" spans="1:112" s="69" customFormat="1" ht="25.5">
      <c r="A298" s="256">
        <v>199</v>
      </c>
      <c r="B298" s="256"/>
      <c r="C298" s="256" t="s">
        <v>6145</v>
      </c>
      <c r="D298" s="256" t="s">
        <v>6103</v>
      </c>
      <c r="E298" s="256" t="s">
        <v>6338</v>
      </c>
      <c r="F298" s="256" t="s">
        <v>6339</v>
      </c>
      <c r="G298" s="571" t="s">
        <v>4477</v>
      </c>
      <c r="H298" s="257">
        <v>13680</v>
      </c>
      <c r="I298" s="6"/>
      <c r="J298" s="6"/>
      <c r="K298" s="6" t="s">
        <v>6336</v>
      </c>
      <c r="L298" s="256" t="s">
        <v>6340</v>
      </c>
      <c r="M298" s="25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</row>
    <row r="299" spans="1:112" s="69" customFormat="1" ht="25.5">
      <c r="A299" s="256">
        <v>200</v>
      </c>
      <c r="B299" s="256"/>
      <c r="C299" s="256" t="s">
        <v>5009</v>
      </c>
      <c r="D299" s="256" t="s">
        <v>6103</v>
      </c>
      <c r="E299" s="256" t="s">
        <v>6341</v>
      </c>
      <c r="F299" s="256" t="s">
        <v>6342</v>
      </c>
      <c r="G299" s="571" t="s">
        <v>985</v>
      </c>
      <c r="H299" s="257">
        <v>10000</v>
      </c>
      <c r="I299" s="6"/>
      <c r="J299" s="6"/>
      <c r="K299" s="6" t="s">
        <v>6336</v>
      </c>
      <c r="L299" s="256" t="s">
        <v>6343</v>
      </c>
      <c r="M299" s="25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</row>
    <row r="300" spans="1:112" s="69" customFormat="1" ht="25.5">
      <c r="A300" s="256">
        <v>203</v>
      </c>
      <c r="B300" s="256"/>
      <c r="C300" s="256" t="s">
        <v>6344</v>
      </c>
      <c r="D300" s="256" t="s">
        <v>6103</v>
      </c>
      <c r="E300" s="256" t="s">
        <v>6345</v>
      </c>
      <c r="F300" s="256" t="s">
        <v>6346</v>
      </c>
      <c r="G300" s="571" t="s">
        <v>4477</v>
      </c>
      <c r="H300" s="257">
        <v>200</v>
      </c>
      <c r="I300" s="6"/>
      <c r="J300" s="6"/>
      <c r="K300" s="6" t="s">
        <v>6347</v>
      </c>
      <c r="L300" s="256" t="s">
        <v>6348</v>
      </c>
      <c r="M300" s="25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</row>
    <row r="301" spans="1:112" s="69" customFormat="1" ht="12.75">
      <c r="A301" s="256"/>
      <c r="B301" s="256"/>
      <c r="C301" s="256"/>
      <c r="D301" s="256"/>
      <c r="E301" s="256"/>
      <c r="F301" s="256"/>
      <c r="G301" s="571" t="s">
        <v>985</v>
      </c>
      <c r="H301" s="257">
        <v>5000</v>
      </c>
      <c r="I301" s="6"/>
      <c r="J301" s="6"/>
      <c r="K301" s="6"/>
      <c r="L301" s="256"/>
      <c r="M301" s="25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</row>
    <row r="302" spans="1:112" s="69" customFormat="1" ht="12.75">
      <c r="A302" s="256"/>
      <c r="B302" s="256"/>
      <c r="C302" s="256"/>
      <c r="D302" s="256"/>
      <c r="E302" s="256"/>
      <c r="F302" s="256"/>
      <c r="G302" s="571" t="s">
        <v>6244</v>
      </c>
      <c r="H302" s="257">
        <v>100</v>
      </c>
      <c r="I302" s="6"/>
      <c r="J302" s="6"/>
      <c r="K302" s="6"/>
      <c r="L302" s="256"/>
      <c r="M302" s="25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</row>
    <row r="303" spans="1:112" s="69" customFormat="1" ht="25.5">
      <c r="A303" s="256">
        <v>205</v>
      </c>
      <c r="B303" s="256"/>
      <c r="C303" s="256" t="s">
        <v>6125</v>
      </c>
      <c r="D303" s="256" t="s">
        <v>6103</v>
      </c>
      <c r="E303" s="256" t="s">
        <v>6349</v>
      </c>
      <c r="F303" s="256" t="s">
        <v>6350</v>
      </c>
      <c r="G303" s="571" t="s">
        <v>4477</v>
      </c>
      <c r="H303" s="257">
        <v>400</v>
      </c>
      <c r="I303" s="6"/>
      <c r="J303" s="6"/>
      <c r="K303" s="6" t="s">
        <v>6351</v>
      </c>
      <c r="L303" s="256" t="s">
        <v>6352</v>
      </c>
      <c r="M303" s="25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</row>
    <row r="304" spans="1:112" s="69" customFormat="1" ht="12.75">
      <c r="A304" s="256"/>
      <c r="B304" s="256"/>
      <c r="C304" s="256"/>
      <c r="D304" s="256"/>
      <c r="E304" s="256"/>
      <c r="F304" s="256"/>
      <c r="G304" s="571" t="s">
        <v>6244</v>
      </c>
      <c r="H304" s="257">
        <v>50</v>
      </c>
      <c r="I304" s="6"/>
      <c r="J304" s="6"/>
      <c r="K304" s="6"/>
      <c r="L304" s="256"/>
      <c r="M304" s="25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</row>
    <row r="305" spans="1:112" s="69" customFormat="1" ht="25.5">
      <c r="A305" s="256">
        <v>206</v>
      </c>
      <c r="B305" s="256"/>
      <c r="C305" s="256" t="s">
        <v>6353</v>
      </c>
      <c r="D305" s="256" t="s">
        <v>6103</v>
      </c>
      <c r="E305" s="256" t="s">
        <v>6354</v>
      </c>
      <c r="F305" s="256" t="s">
        <v>6355</v>
      </c>
      <c r="G305" s="571" t="s">
        <v>985</v>
      </c>
      <c r="H305" s="257">
        <v>5000</v>
      </c>
      <c r="I305" s="6"/>
      <c r="J305" s="6"/>
      <c r="K305" s="6" t="s">
        <v>6351</v>
      </c>
      <c r="L305" s="256" t="s">
        <v>6356</v>
      </c>
      <c r="M305" s="25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</row>
    <row r="306" spans="1:112" s="69" customFormat="1" ht="25.5">
      <c r="A306" s="256">
        <v>209</v>
      </c>
      <c r="B306" s="256"/>
      <c r="C306" s="256" t="s">
        <v>1782</v>
      </c>
      <c r="D306" s="256" t="s">
        <v>6103</v>
      </c>
      <c r="E306" s="256" t="s">
        <v>6357</v>
      </c>
      <c r="F306" s="256" t="s">
        <v>6358</v>
      </c>
      <c r="G306" s="571" t="s">
        <v>985</v>
      </c>
      <c r="H306" s="257">
        <v>5000</v>
      </c>
      <c r="I306" s="6"/>
      <c r="J306" s="6"/>
      <c r="K306" s="6" t="s">
        <v>6336</v>
      </c>
      <c r="L306" s="256" t="s">
        <v>6359</v>
      </c>
      <c r="M306" s="25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</row>
    <row r="307" spans="1:112" s="69" customFormat="1" ht="12.75">
      <c r="A307" s="256"/>
      <c r="B307" s="256"/>
      <c r="C307" s="256"/>
      <c r="D307" s="256"/>
      <c r="E307" s="256"/>
      <c r="F307" s="256"/>
      <c r="G307" s="571" t="s">
        <v>4477</v>
      </c>
      <c r="H307" s="257">
        <v>200</v>
      </c>
      <c r="I307" s="6"/>
      <c r="J307" s="6"/>
      <c r="K307" s="6"/>
      <c r="L307" s="256"/>
      <c r="M307" s="25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</row>
    <row r="308" spans="1:112" s="69" customFormat="1" ht="25.5">
      <c r="A308" s="256">
        <v>210</v>
      </c>
      <c r="B308" s="256"/>
      <c r="C308" s="256" t="s">
        <v>6360</v>
      </c>
      <c r="D308" s="256" t="s">
        <v>6103</v>
      </c>
      <c r="E308" s="256" t="s">
        <v>6361</v>
      </c>
      <c r="F308" s="256" t="s">
        <v>6362</v>
      </c>
      <c r="G308" s="571" t="s">
        <v>985</v>
      </c>
      <c r="H308" s="257">
        <v>4500</v>
      </c>
      <c r="I308" s="6"/>
      <c r="J308" s="6"/>
      <c r="K308" s="6" t="s">
        <v>6336</v>
      </c>
      <c r="L308" s="256" t="s">
        <v>6363</v>
      </c>
      <c r="M308" s="25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</row>
    <row r="309" spans="1:112" s="69" customFormat="1" ht="25.5">
      <c r="A309" s="256">
        <v>211</v>
      </c>
      <c r="B309" s="256"/>
      <c r="C309" s="256" t="s">
        <v>6364</v>
      </c>
      <c r="D309" s="256" t="s">
        <v>6103</v>
      </c>
      <c r="E309" s="256" t="s">
        <v>6365</v>
      </c>
      <c r="F309" s="256" t="s">
        <v>6366</v>
      </c>
      <c r="G309" s="571" t="s">
        <v>985</v>
      </c>
      <c r="H309" s="257">
        <v>7000</v>
      </c>
      <c r="I309" s="6"/>
      <c r="J309" s="6"/>
      <c r="K309" s="6" t="s">
        <v>6351</v>
      </c>
      <c r="L309" s="256" t="s">
        <v>6367</v>
      </c>
      <c r="M309" s="25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</row>
    <row r="310" spans="1:112" s="69" customFormat="1" ht="25.5">
      <c r="A310" s="256">
        <v>213</v>
      </c>
      <c r="B310" s="256"/>
      <c r="C310" s="256" t="s">
        <v>6368</v>
      </c>
      <c r="D310" s="256" t="s">
        <v>6209</v>
      </c>
      <c r="E310" s="256" t="s">
        <v>6369</v>
      </c>
      <c r="F310" s="256" t="s">
        <v>6370</v>
      </c>
      <c r="G310" s="571" t="s">
        <v>4477</v>
      </c>
      <c r="H310" s="257">
        <v>38679</v>
      </c>
      <c r="I310" s="6"/>
      <c r="J310" s="6"/>
      <c r="K310" s="6" t="s">
        <v>6336</v>
      </c>
      <c r="L310" s="256" t="s">
        <v>6371</v>
      </c>
      <c r="M310" s="25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</row>
    <row r="311" spans="1:112" s="69" customFormat="1" ht="25.5">
      <c r="A311" s="256">
        <v>214</v>
      </c>
      <c r="B311" s="256"/>
      <c r="C311" s="256" t="s">
        <v>6372</v>
      </c>
      <c r="D311" s="256" t="s">
        <v>6074</v>
      </c>
      <c r="E311" s="256" t="s">
        <v>6373</v>
      </c>
      <c r="F311" s="256" t="s">
        <v>6374</v>
      </c>
      <c r="G311" s="571" t="s">
        <v>4477</v>
      </c>
      <c r="H311" s="257">
        <v>56661</v>
      </c>
      <c r="I311" s="6"/>
      <c r="J311" s="6"/>
      <c r="K311" s="6" t="s">
        <v>6336</v>
      </c>
      <c r="L311" s="256" t="s">
        <v>6375</v>
      </c>
      <c r="M311" s="25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</row>
    <row r="312" spans="1:112" s="69" customFormat="1" ht="25.5">
      <c r="A312" s="256">
        <v>215</v>
      </c>
      <c r="B312" s="256"/>
      <c r="C312" s="256" t="s">
        <v>6376</v>
      </c>
      <c r="D312" s="256" t="s">
        <v>6377</v>
      </c>
      <c r="E312" s="256" t="s">
        <v>6378</v>
      </c>
      <c r="F312" s="256" t="s">
        <v>6379</v>
      </c>
      <c r="G312" s="571" t="s">
        <v>1322</v>
      </c>
      <c r="H312" s="257">
        <v>6670</v>
      </c>
      <c r="I312" s="6"/>
      <c r="J312" s="6"/>
      <c r="K312" s="255">
        <v>42552</v>
      </c>
      <c r="L312" s="256" t="s">
        <v>6380</v>
      </c>
      <c r="M312" s="25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</row>
    <row r="313" spans="1:112" s="69" customFormat="1" ht="25.5">
      <c r="A313" s="256">
        <v>219</v>
      </c>
      <c r="B313" s="256"/>
      <c r="C313" s="256" t="s">
        <v>6381</v>
      </c>
      <c r="D313" s="256" t="s">
        <v>6377</v>
      </c>
      <c r="E313" s="256" t="s">
        <v>6382</v>
      </c>
      <c r="F313" s="256" t="s">
        <v>6383</v>
      </c>
      <c r="G313" s="571" t="s">
        <v>4477</v>
      </c>
      <c r="H313" s="257">
        <v>200</v>
      </c>
      <c r="I313" s="6"/>
      <c r="J313" s="6"/>
      <c r="K313" s="255">
        <v>42552</v>
      </c>
      <c r="L313" s="256" t="s">
        <v>6384</v>
      </c>
      <c r="M313" s="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</row>
    <row r="314" spans="1:112" s="69" customFormat="1" ht="25.5">
      <c r="A314" s="256">
        <v>220</v>
      </c>
      <c r="B314" s="256"/>
      <c r="C314" s="256" t="s">
        <v>6385</v>
      </c>
      <c r="D314" s="256" t="s">
        <v>5911</v>
      </c>
      <c r="E314" s="256" t="s">
        <v>6386</v>
      </c>
      <c r="F314" s="256" t="s">
        <v>6387</v>
      </c>
      <c r="G314" s="571" t="s">
        <v>6244</v>
      </c>
      <c r="H314" s="257">
        <v>26970</v>
      </c>
      <c r="I314" s="6"/>
      <c r="J314" s="6"/>
      <c r="K314" s="255">
        <v>42552</v>
      </c>
      <c r="L314" s="256" t="s">
        <v>6388</v>
      </c>
      <c r="M314" s="25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</row>
    <row r="315" spans="1:112" s="69" customFormat="1" ht="51">
      <c r="A315" s="256">
        <v>222</v>
      </c>
      <c r="B315" s="256"/>
      <c r="C315" s="256" t="s">
        <v>6389</v>
      </c>
      <c r="D315" s="256" t="s">
        <v>6390</v>
      </c>
      <c r="E315" s="256" t="s">
        <v>6391</v>
      </c>
      <c r="F315" s="256" t="s">
        <v>6392</v>
      </c>
      <c r="G315" s="571" t="s">
        <v>5087</v>
      </c>
      <c r="H315" s="257">
        <v>4400</v>
      </c>
      <c r="I315" s="6"/>
      <c r="J315" s="6"/>
      <c r="K315" s="255">
        <v>42675</v>
      </c>
      <c r="L315" s="256" t="s">
        <v>6393</v>
      </c>
      <c r="M315" s="25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</row>
    <row r="316" spans="1:112" s="69" customFormat="1" ht="25.5">
      <c r="A316" s="569">
        <v>227</v>
      </c>
      <c r="B316" s="569"/>
      <c r="C316" s="256" t="s">
        <v>6394</v>
      </c>
      <c r="D316" s="256" t="s">
        <v>6390</v>
      </c>
      <c r="E316" s="256" t="s">
        <v>6395</v>
      </c>
      <c r="F316" s="256" t="s">
        <v>6396</v>
      </c>
      <c r="G316" s="571" t="s">
        <v>5087</v>
      </c>
      <c r="H316" s="573">
        <v>4000</v>
      </c>
      <c r="I316" s="6"/>
      <c r="J316" s="6"/>
      <c r="K316" s="255">
        <v>42675</v>
      </c>
      <c r="L316" s="256" t="s">
        <v>6397</v>
      </c>
      <c r="M316" s="25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</row>
    <row r="317" spans="1:112" s="69" customFormat="1" ht="25.5">
      <c r="A317" s="569">
        <v>230</v>
      </c>
      <c r="B317" s="569"/>
      <c r="C317" s="256" t="s">
        <v>6398</v>
      </c>
      <c r="D317" s="256" t="s">
        <v>6010</v>
      </c>
      <c r="E317" s="256" t="s">
        <v>6399</v>
      </c>
      <c r="F317" s="256" t="s">
        <v>6400</v>
      </c>
      <c r="G317" s="571" t="s">
        <v>5586</v>
      </c>
      <c r="H317" s="573">
        <v>700</v>
      </c>
      <c r="I317" s="6"/>
      <c r="J317" s="6"/>
      <c r="K317" s="6" t="s">
        <v>6401</v>
      </c>
      <c r="L317" s="256" t="s">
        <v>6402</v>
      </c>
      <c r="M317" s="25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</row>
    <row r="318" spans="1:112" s="69" customFormat="1" ht="25.5">
      <c r="A318" s="569">
        <v>231</v>
      </c>
      <c r="B318" s="569"/>
      <c r="C318" s="256" t="s">
        <v>6403</v>
      </c>
      <c r="D318" s="256" t="s">
        <v>5849</v>
      </c>
      <c r="E318" s="256" t="s">
        <v>6404</v>
      </c>
      <c r="F318" s="256" t="s">
        <v>6405</v>
      </c>
      <c r="G318" s="571" t="s">
        <v>1322</v>
      </c>
      <c r="H318" s="573">
        <v>200</v>
      </c>
      <c r="I318" s="6"/>
      <c r="J318" s="6"/>
      <c r="K318" s="6" t="s">
        <v>341</v>
      </c>
      <c r="L318" s="256" t="s">
        <v>6406</v>
      </c>
      <c r="M318" s="25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</row>
    <row r="319" spans="1:112" s="69" customFormat="1" ht="12.75">
      <c r="A319" s="570"/>
      <c r="B319" s="570"/>
      <c r="E319" s="256"/>
      <c r="F319" s="256"/>
      <c r="G319" s="571" t="s">
        <v>985</v>
      </c>
      <c r="H319" s="573">
        <v>5000</v>
      </c>
      <c r="I319" s="6"/>
      <c r="J319" s="6"/>
      <c r="K319" s="6"/>
      <c r="L319" s="256"/>
      <c r="M319" s="25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</row>
    <row r="320" spans="1:112" s="69" customFormat="1" ht="25.5">
      <c r="A320" s="569">
        <v>234</v>
      </c>
      <c r="B320" s="569"/>
      <c r="C320" s="256" t="s">
        <v>5826</v>
      </c>
      <c r="D320" s="256" t="s">
        <v>3650</v>
      </c>
      <c r="E320" s="256" t="s">
        <v>6407</v>
      </c>
      <c r="F320" s="256" t="s">
        <v>6408</v>
      </c>
      <c r="G320" s="571" t="s">
        <v>6409</v>
      </c>
      <c r="H320" s="573">
        <v>200</v>
      </c>
      <c r="I320" s="6"/>
      <c r="J320" s="6"/>
      <c r="K320" s="6" t="s">
        <v>6410</v>
      </c>
      <c r="L320" s="256" t="s">
        <v>6411</v>
      </c>
      <c r="M320" s="25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</row>
    <row r="321" spans="1:112" s="69" customFormat="1" ht="12.75">
      <c r="A321" s="569"/>
      <c r="B321" s="569"/>
      <c r="C321" s="256"/>
      <c r="D321" s="256"/>
      <c r="E321" s="256"/>
      <c r="F321" s="256"/>
      <c r="G321" s="571" t="s">
        <v>6197</v>
      </c>
      <c r="H321" s="573">
        <v>2603</v>
      </c>
      <c r="I321" s="6"/>
      <c r="J321" s="6"/>
      <c r="K321" s="6"/>
      <c r="L321" s="256"/>
      <c r="M321" s="25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</row>
    <row r="322" spans="1:112" s="69" customFormat="1" ht="25.5">
      <c r="A322" s="569">
        <v>235</v>
      </c>
      <c r="B322" s="569"/>
      <c r="C322" s="256" t="s">
        <v>6005</v>
      </c>
      <c r="D322" s="256" t="s">
        <v>3650</v>
      </c>
      <c r="E322" s="256" t="s">
        <v>6006</v>
      </c>
      <c r="F322" s="256" t="s">
        <v>6412</v>
      </c>
      <c r="G322" s="571" t="s">
        <v>278</v>
      </c>
      <c r="H322" s="573">
        <v>925505</v>
      </c>
      <c r="I322" s="6"/>
      <c r="J322" s="6"/>
      <c r="K322" s="6" t="s">
        <v>6413</v>
      </c>
      <c r="L322" s="256" t="s">
        <v>6414</v>
      </c>
      <c r="M322" s="25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</row>
    <row r="323" spans="1:112" s="69" customFormat="1" ht="25.5">
      <c r="A323" s="569">
        <v>236</v>
      </c>
      <c r="B323" s="569"/>
      <c r="C323" s="256" t="s">
        <v>6415</v>
      </c>
      <c r="D323" s="256" t="s">
        <v>5916</v>
      </c>
      <c r="E323" s="256" t="s">
        <v>6416</v>
      </c>
      <c r="F323" s="256" t="s">
        <v>6417</v>
      </c>
      <c r="G323" s="571" t="s">
        <v>4477</v>
      </c>
      <c r="H323" s="573">
        <v>200</v>
      </c>
      <c r="I323" s="6"/>
      <c r="J323" s="6"/>
      <c r="K323" s="6" t="s">
        <v>6410</v>
      </c>
      <c r="L323" s="256" t="s">
        <v>6418</v>
      </c>
      <c r="M323" s="25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</row>
    <row r="324" spans="1:112" s="69" customFormat="1" ht="12.75">
      <c r="A324" s="569"/>
      <c r="B324" s="569"/>
      <c r="C324" s="256"/>
      <c r="D324" s="256"/>
      <c r="E324" s="256"/>
      <c r="F324" s="256"/>
      <c r="G324" s="571" t="s">
        <v>985</v>
      </c>
      <c r="H324" s="573">
        <v>10000</v>
      </c>
      <c r="I324" s="6"/>
      <c r="J324" s="6"/>
      <c r="K324" s="6"/>
      <c r="L324" s="256"/>
      <c r="M324" s="25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</row>
    <row r="325" spans="1:112" s="69" customFormat="1" ht="25.5">
      <c r="A325" s="569">
        <v>237</v>
      </c>
      <c r="B325" s="569"/>
      <c r="C325" s="256" t="s">
        <v>6419</v>
      </c>
      <c r="D325" s="256" t="s">
        <v>5916</v>
      </c>
      <c r="E325" s="256" t="s">
        <v>6420</v>
      </c>
      <c r="F325" s="256" t="s">
        <v>6421</v>
      </c>
      <c r="G325" s="571" t="s">
        <v>4477</v>
      </c>
      <c r="H325" s="573">
        <v>200</v>
      </c>
      <c r="I325" s="6"/>
      <c r="J325" s="6"/>
      <c r="K325" s="6" t="s">
        <v>6413</v>
      </c>
      <c r="L325" s="256" t="s">
        <v>6422</v>
      </c>
      <c r="M325" s="25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</row>
    <row r="326" spans="1:112" s="69" customFormat="1" ht="12.75">
      <c r="A326" s="569"/>
      <c r="B326" s="569"/>
      <c r="C326" s="256"/>
      <c r="D326" s="256"/>
      <c r="E326" s="256"/>
      <c r="F326" s="256"/>
      <c r="G326" s="571" t="s">
        <v>985</v>
      </c>
      <c r="H326" s="573">
        <v>10000</v>
      </c>
      <c r="I326" s="6"/>
      <c r="J326" s="6"/>
      <c r="K326" s="6"/>
      <c r="L326" s="256"/>
      <c r="M326" s="25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</row>
    <row r="327" spans="1:112" s="69" customFormat="1" ht="25.5">
      <c r="A327" s="569">
        <v>238</v>
      </c>
      <c r="B327" s="569"/>
      <c r="C327" s="256" t="s">
        <v>6423</v>
      </c>
      <c r="D327" s="256" t="s">
        <v>5916</v>
      </c>
      <c r="E327" s="256" t="s">
        <v>6424</v>
      </c>
      <c r="F327" s="256" t="s">
        <v>6425</v>
      </c>
      <c r="G327" s="571" t="s">
        <v>4477</v>
      </c>
      <c r="H327" s="573">
        <v>200</v>
      </c>
      <c r="I327" s="6"/>
      <c r="J327" s="6"/>
      <c r="K327" s="6" t="s">
        <v>6410</v>
      </c>
      <c r="L327" s="256" t="s">
        <v>6426</v>
      </c>
      <c r="M327" s="25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</row>
    <row r="328" spans="1:112" s="69" customFormat="1" ht="12.75">
      <c r="A328" s="569"/>
      <c r="B328" s="569"/>
      <c r="C328" s="256"/>
      <c r="D328" s="256"/>
      <c r="E328" s="256"/>
      <c r="F328" s="256"/>
      <c r="G328" s="571" t="s">
        <v>985</v>
      </c>
      <c r="H328" s="573">
        <v>5000</v>
      </c>
      <c r="I328" s="6"/>
      <c r="J328" s="6"/>
      <c r="K328" s="6"/>
      <c r="L328" s="256"/>
      <c r="M328" s="25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</row>
    <row r="329" spans="1:112" s="69" customFormat="1" ht="25.5">
      <c r="A329" s="569">
        <v>239</v>
      </c>
      <c r="B329" s="569"/>
      <c r="C329" s="256" t="s">
        <v>6419</v>
      </c>
      <c r="D329" s="256" t="s">
        <v>5916</v>
      </c>
      <c r="E329" s="256" t="s">
        <v>6427</v>
      </c>
      <c r="F329" s="256" t="s">
        <v>6428</v>
      </c>
      <c r="G329" s="571" t="s">
        <v>6194</v>
      </c>
      <c r="H329" s="573">
        <v>190</v>
      </c>
      <c r="I329" s="6"/>
      <c r="J329" s="6"/>
      <c r="K329" s="6" t="s">
        <v>6413</v>
      </c>
      <c r="L329" s="69" t="s">
        <v>6429</v>
      </c>
      <c r="M329" s="25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</row>
    <row r="330" spans="1:112" s="69" customFormat="1" ht="12.75">
      <c r="A330" s="569"/>
      <c r="B330" s="569"/>
      <c r="C330" s="256"/>
      <c r="D330" s="256"/>
      <c r="E330" s="256"/>
      <c r="F330" s="256"/>
      <c r="G330" s="571" t="s">
        <v>6430</v>
      </c>
      <c r="H330" s="573">
        <v>2594</v>
      </c>
      <c r="I330" s="6"/>
      <c r="J330" s="6"/>
      <c r="K330" s="6"/>
      <c r="L330" s="256"/>
      <c r="M330" s="25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</row>
    <row r="331" spans="1:112" s="69" customFormat="1" ht="25.5">
      <c r="A331" s="569">
        <v>241</v>
      </c>
      <c r="B331" s="569"/>
      <c r="C331" s="256" t="s">
        <v>5826</v>
      </c>
      <c r="D331" s="256" t="s">
        <v>3650</v>
      </c>
      <c r="E331" s="256" t="s">
        <v>6431</v>
      </c>
      <c r="F331" s="256" t="s">
        <v>6432</v>
      </c>
      <c r="G331" s="571" t="s">
        <v>6194</v>
      </c>
      <c r="H331" s="573">
        <v>200</v>
      </c>
      <c r="I331" s="6"/>
      <c r="J331" s="6"/>
      <c r="K331" s="255">
        <v>42554</v>
      </c>
      <c r="L331" s="256" t="s">
        <v>6433</v>
      </c>
      <c r="M331" s="25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</row>
    <row r="332" spans="1:112" s="69" customFormat="1" ht="12.75">
      <c r="A332" s="569"/>
      <c r="B332" s="576"/>
      <c r="E332" s="256"/>
      <c r="F332" s="256"/>
      <c r="G332" s="571" t="s">
        <v>6430</v>
      </c>
      <c r="H332" s="573">
        <v>1560</v>
      </c>
      <c r="I332" s="6"/>
      <c r="J332" s="6"/>
      <c r="K332" s="6"/>
      <c r="L332" s="256"/>
      <c r="M332" s="25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</row>
    <row r="333" spans="1:112" s="69" customFormat="1" ht="25.5">
      <c r="A333" s="569">
        <v>242</v>
      </c>
      <c r="B333" s="569"/>
      <c r="C333" s="256" t="s">
        <v>6434</v>
      </c>
      <c r="D333" s="256" t="s">
        <v>6435</v>
      </c>
      <c r="E333" s="256" t="s">
        <v>6436</v>
      </c>
      <c r="F333" s="6" t="s">
        <v>6437</v>
      </c>
      <c r="G333" s="571" t="s">
        <v>4477</v>
      </c>
      <c r="H333" s="573">
        <v>200</v>
      </c>
      <c r="I333" s="6"/>
      <c r="J333" s="6"/>
      <c r="K333" s="255">
        <v>42708</v>
      </c>
      <c r="L333" s="256" t="s">
        <v>6438</v>
      </c>
      <c r="M333" s="25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</row>
    <row r="334" spans="1:112" s="69" customFormat="1" ht="12.75">
      <c r="A334" s="569"/>
      <c r="B334" s="569"/>
      <c r="C334" s="6"/>
      <c r="D334" s="256"/>
      <c r="E334" s="256"/>
      <c r="F334" s="6"/>
      <c r="G334" s="571" t="s">
        <v>985</v>
      </c>
      <c r="H334" s="573">
        <v>5000</v>
      </c>
      <c r="I334" s="6"/>
      <c r="J334" s="6"/>
      <c r="K334" s="6"/>
      <c r="L334" s="256"/>
      <c r="M334" s="25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</row>
    <row r="335" spans="1:112" s="69" customFormat="1" ht="25.5">
      <c r="A335" s="569"/>
      <c r="B335" s="569"/>
      <c r="C335" s="6" t="s">
        <v>6439</v>
      </c>
      <c r="D335" s="256" t="s">
        <v>6440</v>
      </c>
      <c r="E335" s="256" t="s">
        <v>6441</v>
      </c>
      <c r="F335" s="6" t="s">
        <v>6442</v>
      </c>
      <c r="G335" s="571" t="s">
        <v>278</v>
      </c>
      <c r="H335" s="573">
        <v>57225</v>
      </c>
      <c r="I335" s="6"/>
      <c r="J335" s="6"/>
      <c r="K335" s="255">
        <v>42486</v>
      </c>
      <c r="L335" s="256" t="s">
        <v>6443</v>
      </c>
      <c r="M335" s="25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</row>
    <row r="336" spans="1:112" s="69" customFormat="1" ht="25.5">
      <c r="A336" s="569">
        <v>243</v>
      </c>
      <c r="B336" s="569"/>
      <c r="C336" s="6" t="s">
        <v>6444</v>
      </c>
      <c r="D336" s="256" t="s">
        <v>3650</v>
      </c>
      <c r="E336" s="256" t="s">
        <v>6445</v>
      </c>
      <c r="F336" s="6" t="s">
        <v>6446</v>
      </c>
      <c r="G336" s="571" t="s">
        <v>985</v>
      </c>
      <c r="I336" s="6"/>
      <c r="J336" s="573">
        <v>10000</v>
      </c>
      <c r="K336" s="255">
        <v>42538</v>
      </c>
      <c r="L336" s="256" t="s">
        <v>6447</v>
      </c>
      <c r="M336" s="25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</row>
    <row r="337" spans="1:112" s="69" customFormat="1" ht="12.75">
      <c r="A337" s="569"/>
      <c r="B337" s="569"/>
      <c r="C337" s="6"/>
      <c r="D337" s="256"/>
      <c r="E337" s="256"/>
      <c r="F337" s="6"/>
      <c r="G337" s="571" t="s">
        <v>1639</v>
      </c>
      <c r="H337" s="256"/>
      <c r="I337" s="6"/>
      <c r="J337" s="573">
        <v>118143</v>
      </c>
      <c r="K337" s="6"/>
      <c r="L337" s="256"/>
      <c r="M337" s="25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</row>
    <row r="338" spans="1:112" s="69" customFormat="1" ht="25.5">
      <c r="A338" s="569">
        <v>245</v>
      </c>
      <c r="B338" s="569"/>
      <c r="C338" s="6" t="s">
        <v>6448</v>
      </c>
      <c r="D338" s="256" t="s">
        <v>3650</v>
      </c>
      <c r="E338" s="256" t="s">
        <v>6449</v>
      </c>
      <c r="F338" s="6" t="s">
        <v>6450</v>
      </c>
      <c r="G338" s="571" t="s">
        <v>985</v>
      </c>
      <c r="H338" s="256"/>
      <c r="I338" s="6"/>
      <c r="J338" s="573">
        <v>5000</v>
      </c>
      <c r="K338" s="255">
        <v>42541</v>
      </c>
      <c r="L338" s="256" t="s">
        <v>6451</v>
      </c>
      <c r="M338" s="25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</row>
    <row r="339" spans="1:112" s="69" customFormat="1" ht="25.5">
      <c r="A339" s="569">
        <v>249</v>
      </c>
      <c r="B339" s="569"/>
      <c r="C339" s="6" t="s">
        <v>6452</v>
      </c>
      <c r="D339" s="256" t="s">
        <v>3650</v>
      </c>
      <c r="E339" s="256" t="s">
        <v>6453</v>
      </c>
      <c r="F339" s="6" t="s">
        <v>6454</v>
      </c>
      <c r="G339" s="6" t="s">
        <v>985</v>
      </c>
      <c r="H339" s="6"/>
      <c r="I339" s="6"/>
      <c r="J339" s="573">
        <v>7112</v>
      </c>
      <c r="K339" s="255">
        <v>42545</v>
      </c>
      <c r="L339" s="256" t="s">
        <v>6455</v>
      </c>
      <c r="M339" s="25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</row>
    <row r="340" spans="1:112" s="69" customFormat="1" ht="25.5">
      <c r="A340" s="569">
        <v>254</v>
      </c>
      <c r="B340" s="569"/>
      <c r="C340" s="6" t="s">
        <v>1972</v>
      </c>
      <c r="D340" s="6" t="s">
        <v>5996</v>
      </c>
      <c r="E340" s="256" t="s">
        <v>6456</v>
      </c>
      <c r="F340" s="6" t="s">
        <v>6457</v>
      </c>
      <c r="G340" s="6" t="s">
        <v>985</v>
      </c>
      <c r="H340" s="6"/>
      <c r="I340" s="6"/>
      <c r="J340" s="573">
        <v>13067</v>
      </c>
      <c r="K340" s="255">
        <v>42548</v>
      </c>
      <c r="L340" s="256" t="s">
        <v>6458</v>
      </c>
      <c r="M340" s="25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</row>
    <row r="341" spans="1:112" s="69" customFormat="1" ht="25.5">
      <c r="A341" s="569">
        <v>258</v>
      </c>
      <c r="B341" s="569"/>
      <c r="C341" s="6" t="s">
        <v>5822</v>
      </c>
      <c r="D341" s="6" t="s">
        <v>3650</v>
      </c>
      <c r="E341" s="6" t="s">
        <v>6459</v>
      </c>
      <c r="F341" s="6" t="s">
        <v>6460</v>
      </c>
      <c r="G341" s="6" t="s">
        <v>1064</v>
      </c>
      <c r="H341" s="13">
        <v>200</v>
      </c>
      <c r="I341" s="6"/>
      <c r="J341" s="6"/>
      <c r="K341" s="255">
        <v>42556</v>
      </c>
      <c r="L341" s="6" t="s">
        <v>6461</v>
      </c>
      <c r="M341" s="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</row>
    <row r="342" spans="1:112" s="69" customFormat="1" ht="15" customHeight="1">
      <c r="A342" s="6"/>
      <c r="B342" s="86"/>
      <c r="G342" s="6" t="s">
        <v>985</v>
      </c>
      <c r="H342" s="13">
        <v>5000</v>
      </c>
      <c r="I342" s="6"/>
      <c r="J342" s="6"/>
      <c r="K342" s="6"/>
      <c r="L342" s="6"/>
      <c r="M342" s="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</row>
    <row r="343" spans="1:112" s="69" customFormat="1" ht="12.75">
      <c r="A343" s="6">
        <v>259</v>
      </c>
      <c r="B343" s="6"/>
      <c r="C343" s="6" t="s">
        <v>6462</v>
      </c>
      <c r="D343" s="6" t="s">
        <v>5916</v>
      </c>
      <c r="E343" s="6" t="s">
        <v>6463</v>
      </c>
      <c r="F343" s="6" t="s">
        <v>6464</v>
      </c>
      <c r="G343" s="6" t="s">
        <v>5087</v>
      </c>
      <c r="H343" s="13">
        <v>5000</v>
      </c>
      <c r="I343" s="6"/>
      <c r="J343" s="6"/>
      <c r="K343" s="255">
        <v>42558</v>
      </c>
      <c r="L343" s="6" t="s">
        <v>6465</v>
      </c>
      <c r="M343" s="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</row>
    <row r="344" spans="1:112" s="69" customFormat="1" ht="12.75">
      <c r="A344" s="6"/>
      <c r="B344" s="6"/>
      <c r="C344" s="6"/>
      <c r="D344" s="6"/>
      <c r="E344" s="6"/>
      <c r="F344" s="6"/>
      <c r="G344" s="6" t="s">
        <v>1639</v>
      </c>
      <c r="H344" s="13">
        <v>200</v>
      </c>
      <c r="I344" s="6"/>
      <c r="J344" s="6"/>
      <c r="K344" s="6"/>
      <c r="L344" s="6"/>
      <c r="M344" s="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</row>
    <row r="345" spans="1:112" s="69" customFormat="1" ht="25.5">
      <c r="A345" s="6">
        <v>260</v>
      </c>
      <c r="B345" s="6"/>
      <c r="C345" s="6" t="s">
        <v>6466</v>
      </c>
      <c r="D345" s="6" t="s">
        <v>6467</v>
      </c>
      <c r="E345" s="6" t="s">
        <v>6468</v>
      </c>
      <c r="F345" s="6" t="s">
        <v>6469</v>
      </c>
      <c r="G345" s="6" t="s">
        <v>1064</v>
      </c>
      <c r="H345" s="13">
        <v>100</v>
      </c>
      <c r="I345" s="6"/>
      <c r="J345" s="6"/>
      <c r="K345" s="255">
        <v>42552</v>
      </c>
      <c r="L345" s="6" t="s">
        <v>6470</v>
      </c>
      <c r="M345" s="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</row>
    <row r="346" spans="1:112" s="69" customFormat="1" ht="15" customHeight="1">
      <c r="A346" s="6"/>
      <c r="B346" s="6"/>
      <c r="C346" s="6"/>
      <c r="D346" s="6"/>
      <c r="E346" s="6"/>
      <c r="F346" s="6"/>
      <c r="G346" s="6" t="s">
        <v>6471</v>
      </c>
      <c r="H346" s="13">
        <v>1632</v>
      </c>
      <c r="I346" s="6"/>
      <c r="J346" s="6"/>
      <c r="K346" s="6"/>
      <c r="L346" s="6"/>
      <c r="M346" s="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</row>
    <row r="347" spans="1:112" s="69" customFormat="1" ht="25.5">
      <c r="A347" s="6">
        <v>262</v>
      </c>
      <c r="B347" s="6"/>
      <c r="C347" s="6" t="s">
        <v>5449</v>
      </c>
      <c r="D347" s="6" t="s">
        <v>5916</v>
      </c>
      <c r="E347" s="6" t="s">
        <v>6472</v>
      </c>
      <c r="F347" s="6" t="s">
        <v>6473</v>
      </c>
      <c r="G347" s="6" t="s">
        <v>1064</v>
      </c>
      <c r="H347" s="13">
        <v>200</v>
      </c>
      <c r="I347" s="6"/>
      <c r="J347" s="6"/>
      <c r="K347" s="255">
        <v>42558</v>
      </c>
      <c r="L347" s="6" t="s">
        <v>6474</v>
      </c>
      <c r="M347" s="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</row>
    <row r="348" spans="1:112" s="69" customFormat="1" ht="12.75">
      <c r="A348" s="6"/>
      <c r="B348" s="6"/>
      <c r="C348" s="6"/>
      <c r="D348" s="6"/>
      <c r="E348" s="6"/>
      <c r="F348" s="6"/>
      <c r="G348" s="6" t="s">
        <v>985</v>
      </c>
      <c r="H348" s="13">
        <v>5000</v>
      </c>
      <c r="I348" s="6"/>
      <c r="J348" s="6"/>
      <c r="K348" s="6"/>
      <c r="L348" s="6"/>
      <c r="M348" s="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</row>
    <row r="349" spans="1:112" s="69" customFormat="1" ht="25.5">
      <c r="A349" s="6">
        <v>263</v>
      </c>
      <c r="B349" s="6"/>
      <c r="C349" s="6" t="s">
        <v>6475</v>
      </c>
      <c r="D349" s="6" t="s">
        <v>5916</v>
      </c>
      <c r="E349" s="6" t="s">
        <v>6476</v>
      </c>
      <c r="F349" s="6" t="s">
        <v>6477</v>
      </c>
      <c r="G349" s="6" t="s">
        <v>1064</v>
      </c>
      <c r="H349" s="13">
        <v>4120</v>
      </c>
      <c r="I349" s="6"/>
      <c r="J349" s="6"/>
      <c r="K349" s="255">
        <v>42554</v>
      </c>
      <c r="L349" s="6" t="s">
        <v>6478</v>
      </c>
      <c r="M349" s="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</row>
    <row r="350" spans="1:112" s="69" customFormat="1" ht="25.5">
      <c r="A350" s="6">
        <v>264</v>
      </c>
      <c r="B350" s="6"/>
      <c r="C350" s="6" t="s">
        <v>6479</v>
      </c>
      <c r="D350" s="6" t="s">
        <v>5916</v>
      </c>
      <c r="E350" s="6" t="s">
        <v>6480</v>
      </c>
      <c r="F350" s="6" t="s">
        <v>6481</v>
      </c>
      <c r="G350" s="6" t="s">
        <v>1064</v>
      </c>
      <c r="H350" s="13">
        <v>200</v>
      </c>
      <c r="I350" s="6"/>
      <c r="J350" s="6"/>
      <c r="K350" s="255">
        <v>42555</v>
      </c>
      <c r="L350" s="6" t="s">
        <v>6482</v>
      </c>
      <c r="M350" s="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</row>
    <row r="351" spans="1:112" s="69" customFormat="1" ht="12.75">
      <c r="A351" s="6"/>
      <c r="B351" s="6"/>
      <c r="C351" s="6"/>
      <c r="D351" s="6"/>
      <c r="E351" s="6"/>
      <c r="F351" s="6"/>
      <c r="G351" s="6" t="s">
        <v>985</v>
      </c>
      <c r="H351" s="13">
        <v>5000</v>
      </c>
      <c r="I351" s="6"/>
      <c r="J351" s="6"/>
      <c r="K351" s="6"/>
      <c r="L351" s="6"/>
      <c r="M351" s="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</row>
    <row r="352" spans="1:112" s="69" customFormat="1" ht="25.5">
      <c r="A352" s="6">
        <v>266</v>
      </c>
      <c r="B352" s="6"/>
      <c r="C352" s="6" t="s">
        <v>6483</v>
      </c>
      <c r="D352" s="6" t="s">
        <v>5916</v>
      </c>
      <c r="E352" s="6" t="s">
        <v>6484</v>
      </c>
      <c r="F352" s="6" t="s">
        <v>6485</v>
      </c>
      <c r="G352" s="6" t="s">
        <v>1064</v>
      </c>
      <c r="H352" s="13">
        <v>200</v>
      </c>
      <c r="I352" s="6"/>
      <c r="J352" s="6"/>
      <c r="K352" s="255">
        <v>42558</v>
      </c>
      <c r="L352" s="6" t="s">
        <v>6486</v>
      </c>
      <c r="M352" s="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</row>
    <row r="353" spans="1:112" s="69" customFormat="1" ht="25.5">
      <c r="A353" s="6">
        <v>268</v>
      </c>
      <c r="B353" s="6"/>
      <c r="C353" s="6" t="s">
        <v>6487</v>
      </c>
      <c r="D353" s="6" t="s">
        <v>6185</v>
      </c>
      <c r="E353" s="6" t="s">
        <v>6488</v>
      </c>
      <c r="F353" s="6" t="s">
        <v>6489</v>
      </c>
      <c r="G353" s="6" t="s">
        <v>1064</v>
      </c>
      <c r="H353" s="13">
        <v>200</v>
      </c>
      <c r="I353" s="6"/>
      <c r="J353" s="6"/>
      <c r="K353" s="255">
        <v>42552</v>
      </c>
      <c r="L353" s="6" t="s">
        <v>6490</v>
      </c>
      <c r="M353" s="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</row>
    <row r="354" spans="1:112" s="69" customFormat="1" ht="12.75">
      <c r="A354" s="6"/>
      <c r="B354" s="6"/>
      <c r="C354" s="6"/>
      <c r="D354" s="6"/>
      <c r="E354" s="6"/>
      <c r="F354" s="6"/>
      <c r="G354" s="6" t="s">
        <v>985</v>
      </c>
      <c r="H354" s="13">
        <v>5000</v>
      </c>
      <c r="I354" s="6"/>
      <c r="J354" s="6"/>
      <c r="K354" s="6"/>
      <c r="L354" s="6"/>
      <c r="M354" s="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</row>
    <row r="355" spans="1:112" s="69" customFormat="1" ht="25.5">
      <c r="A355" s="6">
        <v>269</v>
      </c>
      <c r="B355" s="6"/>
      <c r="C355" s="6" t="s">
        <v>6491</v>
      </c>
      <c r="D355" s="6" t="s">
        <v>6185</v>
      </c>
      <c r="E355" s="6" t="s">
        <v>6492</v>
      </c>
      <c r="F355" s="6" t="s">
        <v>6493</v>
      </c>
      <c r="G355" s="6" t="s">
        <v>985</v>
      </c>
      <c r="H355" s="13">
        <v>9200</v>
      </c>
      <c r="I355" s="6"/>
      <c r="J355" s="6"/>
      <c r="K355" s="255">
        <v>42552</v>
      </c>
      <c r="L355" s="6" t="s">
        <v>6494</v>
      </c>
      <c r="M355" s="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</row>
    <row r="356" spans="1:112" s="69" customFormat="1" ht="25.5">
      <c r="A356" s="6">
        <v>270</v>
      </c>
      <c r="B356" s="6"/>
      <c r="C356" s="6" t="s">
        <v>6495</v>
      </c>
      <c r="D356" s="6" t="s">
        <v>5849</v>
      </c>
      <c r="E356" s="6" t="s">
        <v>6496</v>
      </c>
      <c r="F356" s="6" t="s">
        <v>6497</v>
      </c>
      <c r="G356" s="6" t="s">
        <v>985</v>
      </c>
      <c r="H356" s="13">
        <v>5000</v>
      </c>
      <c r="I356" s="6"/>
      <c r="J356" s="6"/>
      <c r="K356" s="255">
        <v>42555</v>
      </c>
      <c r="L356" s="6" t="s">
        <v>6498</v>
      </c>
      <c r="M356" s="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</row>
    <row r="357" spans="1:112" s="69" customFormat="1" ht="25.5">
      <c r="A357" s="6">
        <v>271</v>
      </c>
      <c r="B357" s="6"/>
      <c r="C357" s="6" t="s">
        <v>6499</v>
      </c>
      <c r="D357" s="6" t="s">
        <v>5849</v>
      </c>
      <c r="E357" s="6" t="s">
        <v>6500</v>
      </c>
      <c r="F357" s="6" t="s">
        <v>6501</v>
      </c>
      <c r="G357" s="6" t="s">
        <v>985</v>
      </c>
      <c r="H357" s="13">
        <v>7800</v>
      </c>
      <c r="I357" s="6"/>
      <c r="J357" s="6"/>
      <c r="K357" s="255">
        <v>42555</v>
      </c>
      <c r="L357" s="6" t="s">
        <v>6502</v>
      </c>
      <c r="M357" s="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</row>
    <row r="358" spans="1:112" s="69" customFormat="1" ht="25.5">
      <c r="A358" s="6">
        <v>273</v>
      </c>
      <c r="B358" s="6"/>
      <c r="C358" s="6" t="s">
        <v>1728</v>
      </c>
      <c r="D358" s="6" t="s">
        <v>5849</v>
      </c>
      <c r="E358" s="6" t="s">
        <v>6503</v>
      </c>
      <c r="F358" s="6" t="s">
        <v>6504</v>
      </c>
      <c r="G358" s="6" t="s">
        <v>985</v>
      </c>
      <c r="H358" s="13">
        <v>22864</v>
      </c>
      <c r="I358" s="6"/>
      <c r="J358" s="6"/>
      <c r="K358" s="255">
        <v>42555</v>
      </c>
      <c r="L358" s="6" t="s">
        <v>6505</v>
      </c>
      <c r="M358" s="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</row>
    <row r="359" spans="1:112" s="69" customFormat="1" ht="25.5">
      <c r="A359" s="6">
        <v>275</v>
      </c>
      <c r="B359" s="6"/>
      <c r="C359" s="6" t="s">
        <v>6506</v>
      </c>
      <c r="D359" s="6" t="s">
        <v>6377</v>
      </c>
      <c r="E359" s="6" t="s">
        <v>6507</v>
      </c>
      <c r="F359" s="6" t="s">
        <v>6508</v>
      </c>
      <c r="G359" s="6" t="s">
        <v>985</v>
      </c>
      <c r="H359" s="13">
        <v>4700</v>
      </c>
      <c r="I359" s="6"/>
      <c r="J359" s="6"/>
      <c r="K359" s="255">
        <v>42600</v>
      </c>
      <c r="L359" s="6" t="s">
        <v>6509</v>
      </c>
      <c r="M359" s="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</row>
    <row r="360" spans="1:112" s="69" customFormat="1" ht="25.5">
      <c r="A360" s="6">
        <v>277</v>
      </c>
      <c r="B360" s="6"/>
      <c r="C360" s="6" t="s">
        <v>6510</v>
      </c>
      <c r="D360" s="6" t="s">
        <v>6377</v>
      </c>
      <c r="E360" s="6" t="s">
        <v>6511</v>
      </c>
      <c r="F360" s="6" t="s">
        <v>6512</v>
      </c>
      <c r="G360" s="6" t="s">
        <v>1135</v>
      </c>
      <c r="H360" s="13">
        <v>200</v>
      </c>
      <c r="I360" s="6"/>
      <c r="J360" s="6"/>
      <c r="K360" s="255">
        <v>42600</v>
      </c>
      <c r="L360" s="6" t="s">
        <v>6513</v>
      </c>
      <c r="M360" s="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</row>
    <row r="361" spans="1:112" s="69" customFormat="1" ht="12.75">
      <c r="A361" s="6"/>
      <c r="B361" s="6"/>
      <c r="C361" s="6"/>
      <c r="D361" s="6"/>
      <c r="E361" s="6"/>
      <c r="F361" s="6"/>
      <c r="G361" s="6" t="s">
        <v>985</v>
      </c>
      <c r="H361" s="13">
        <v>5000</v>
      </c>
      <c r="I361" s="6"/>
      <c r="J361" s="6"/>
      <c r="K361" s="6"/>
      <c r="L361" s="6"/>
      <c r="M361" s="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</row>
    <row r="362" spans="1:112" s="69" customFormat="1" ht="25.5">
      <c r="A362" s="6">
        <v>278</v>
      </c>
      <c r="B362" s="6"/>
      <c r="C362" s="6" t="s">
        <v>6514</v>
      </c>
      <c r="D362" s="6" t="s">
        <v>6377</v>
      </c>
      <c r="E362" s="6" t="s">
        <v>6515</v>
      </c>
      <c r="F362" s="6" t="s">
        <v>6516</v>
      </c>
      <c r="G362" s="6" t="s">
        <v>985</v>
      </c>
      <c r="H362" s="13">
        <v>5000</v>
      </c>
      <c r="I362" s="6"/>
      <c r="J362" s="6"/>
      <c r="K362" s="255">
        <v>42600</v>
      </c>
      <c r="L362" s="6" t="s">
        <v>6517</v>
      </c>
      <c r="M362" s="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</row>
    <row r="363" spans="1:112" s="69" customFormat="1" ht="25.5">
      <c r="A363" s="6">
        <v>279</v>
      </c>
      <c r="B363" s="6"/>
      <c r="C363" s="6" t="s">
        <v>6518</v>
      </c>
      <c r="D363" s="6" t="s">
        <v>6300</v>
      </c>
      <c r="E363" s="6" t="s">
        <v>6519</v>
      </c>
      <c r="F363" s="6" t="s">
        <v>6520</v>
      </c>
      <c r="G363" s="6" t="s">
        <v>985</v>
      </c>
      <c r="H363" s="13">
        <v>3000</v>
      </c>
      <c r="I363" s="6"/>
      <c r="J363" s="6"/>
      <c r="K363" s="255">
        <v>42613</v>
      </c>
      <c r="L363" s="6" t="s">
        <v>6521</v>
      </c>
      <c r="M363" s="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</row>
    <row r="364" spans="1:112" s="69" customFormat="1" ht="25.5">
      <c r="A364" s="6">
        <v>280</v>
      </c>
      <c r="B364" s="6"/>
      <c r="C364" s="6" t="s">
        <v>6522</v>
      </c>
      <c r="D364" s="6" t="s">
        <v>6300</v>
      </c>
      <c r="E364" s="6" t="s">
        <v>6523</v>
      </c>
      <c r="F364" s="6" t="s">
        <v>6524</v>
      </c>
      <c r="G364" s="6" t="s">
        <v>1064</v>
      </c>
      <c r="H364" s="13">
        <v>200</v>
      </c>
      <c r="I364" s="6"/>
      <c r="J364" s="6"/>
      <c r="K364" s="255">
        <v>42613</v>
      </c>
      <c r="L364" s="6" t="s">
        <v>6525</v>
      </c>
      <c r="M364" s="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</row>
    <row r="365" spans="1:112" s="69" customFormat="1" ht="12.75">
      <c r="A365" s="6"/>
      <c r="B365" s="6"/>
      <c r="C365" s="6"/>
      <c r="D365" s="6"/>
      <c r="E365" s="6"/>
      <c r="F365" s="6"/>
      <c r="G365" s="6" t="s">
        <v>985</v>
      </c>
      <c r="H365" s="13">
        <v>5000</v>
      </c>
      <c r="I365" s="6"/>
      <c r="J365" s="6"/>
      <c r="K365" s="6"/>
      <c r="L365" s="6"/>
      <c r="M365" s="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</row>
    <row r="366" spans="1:112" s="69" customFormat="1" ht="25.5">
      <c r="A366" s="6">
        <v>281</v>
      </c>
      <c r="B366" s="6"/>
      <c r="C366" s="6" t="s">
        <v>6526</v>
      </c>
      <c r="D366" s="6" t="s">
        <v>6300</v>
      </c>
      <c r="E366" s="6" t="s">
        <v>6527</v>
      </c>
      <c r="F366" s="255">
        <v>42613</v>
      </c>
      <c r="G366" s="6" t="s">
        <v>1064</v>
      </c>
      <c r="H366" s="13">
        <v>200</v>
      </c>
      <c r="I366" s="6"/>
      <c r="J366" s="6"/>
      <c r="K366" s="255">
        <v>42613</v>
      </c>
      <c r="L366" s="6" t="s">
        <v>6528</v>
      </c>
      <c r="M366" s="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</row>
    <row r="367" spans="1:112" s="69" customFormat="1" ht="12.75">
      <c r="A367" s="6"/>
      <c r="B367" s="6"/>
      <c r="C367" s="6"/>
      <c r="D367" s="6"/>
      <c r="E367" s="6"/>
      <c r="F367" s="6"/>
      <c r="G367" s="6" t="s">
        <v>985</v>
      </c>
      <c r="H367" s="13">
        <v>5000</v>
      </c>
      <c r="I367" s="6"/>
      <c r="J367" s="6"/>
      <c r="K367" s="6"/>
      <c r="L367" s="6"/>
      <c r="M367" s="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</row>
    <row r="368" spans="1:112" s="69" customFormat="1" ht="25.5">
      <c r="A368" s="6">
        <v>282</v>
      </c>
      <c r="B368" s="6"/>
      <c r="C368" s="6" t="s">
        <v>6529</v>
      </c>
      <c r="D368" s="6" t="s">
        <v>5996</v>
      </c>
      <c r="E368" s="6" t="s">
        <v>6530</v>
      </c>
      <c r="F368" s="6" t="s">
        <v>6531</v>
      </c>
      <c r="G368" s="6" t="s">
        <v>985</v>
      </c>
      <c r="H368" s="6"/>
      <c r="I368" s="6"/>
      <c r="J368" s="13">
        <v>2700</v>
      </c>
      <c r="K368" s="255">
        <v>42618</v>
      </c>
      <c r="L368" s="6" t="s">
        <v>6532</v>
      </c>
      <c r="M368" s="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</row>
    <row r="369" spans="1:112" s="69" customFormat="1" ht="12.75">
      <c r="A369" s="6">
        <v>283</v>
      </c>
      <c r="B369" s="6"/>
      <c r="C369" s="6" t="s">
        <v>6533</v>
      </c>
      <c r="D369" s="6" t="s">
        <v>5996</v>
      </c>
      <c r="E369" s="6" t="s">
        <v>6534</v>
      </c>
      <c r="F369" s="6" t="s">
        <v>6535</v>
      </c>
      <c r="G369" s="6" t="s">
        <v>1064</v>
      </c>
      <c r="H369" s="6"/>
      <c r="I369" s="6"/>
      <c r="J369" s="13">
        <v>19440</v>
      </c>
      <c r="K369" s="255">
        <v>42620</v>
      </c>
      <c r="L369" s="6" t="s">
        <v>6536</v>
      </c>
      <c r="M369" s="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</row>
    <row r="370" spans="1:112" s="69" customFormat="1" ht="25.5">
      <c r="A370" s="6"/>
      <c r="B370" s="6"/>
      <c r="C370" s="6" t="s">
        <v>6537</v>
      </c>
      <c r="D370" s="6"/>
      <c r="E370" s="6"/>
      <c r="F370" s="6"/>
      <c r="G370" s="6"/>
      <c r="H370" s="6"/>
      <c r="I370" s="6"/>
      <c r="J370" s="13"/>
      <c r="K370" s="6"/>
      <c r="L370" s="6"/>
      <c r="M370" s="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</row>
    <row r="371" spans="1:112" s="69" customFormat="1" ht="12.75">
      <c r="A371" s="6"/>
      <c r="B371" s="6"/>
      <c r="C371" s="6" t="s">
        <v>6538</v>
      </c>
      <c r="D371" s="6"/>
      <c r="E371" s="6"/>
      <c r="F371" s="6"/>
      <c r="G371" s="6"/>
      <c r="H371" s="6"/>
      <c r="I371" s="6"/>
      <c r="J371" s="13"/>
      <c r="K371" s="6"/>
      <c r="L371" s="6"/>
      <c r="M371" s="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</row>
    <row r="372" spans="1:112" s="69" customFormat="1" ht="25.5">
      <c r="A372" s="6">
        <v>284</v>
      </c>
      <c r="B372" s="6"/>
      <c r="C372" s="6" t="s">
        <v>6539</v>
      </c>
      <c r="D372" s="6" t="s">
        <v>5996</v>
      </c>
      <c r="E372" s="6" t="s">
        <v>6540</v>
      </c>
      <c r="F372" s="6" t="s">
        <v>6541</v>
      </c>
      <c r="G372" s="6" t="s">
        <v>1064</v>
      </c>
      <c r="H372" s="6"/>
      <c r="I372" s="6"/>
      <c r="J372" s="13">
        <v>3125</v>
      </c>
      <c r="K372" s="255">
        <v>42618</v>
      </c>
      <c r="L372" s="6" t="s">
        <v>6542</v>
      </c>
      <c r="M372" s="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</row>
    <row r="373" spans="1:112" s="69" customFormat="1" ht="25.5">
      <c r="A373" s="6">
        <v>285</v>
      </c>
      <c r="B373" s="6"/>
      <c r="C373" s="6" t="s">
        <v>6543</v>
      </c>
      <c r="D373" s="6" t="s">
        <v>5996</v>
      </c>
      <c r="E373" s="6" t="s">
        <v>6544</v>
      </c>
      <c r="F373" s="6" t="s">
        <v>6545</v>
      </c>
      <c r="G373" s="6" t="s">
        <v>985</v>
      </c>
      <c r="H373" s="6"/>
      <c r="I373" s="6"/>
      <c r="J373" s="13">
        <v>5000</v>
      </c>
      <c r="K373" s="255">
        <v>42618</v>
      </c>
      <c r="L373" s="6" t="s">
        <v>6546</v>
      </c>
      <c r="M373" s="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</row>
    <row r="374" spans="1:112" s="69" customFormat="1" ht="25.5">
      <c r="A374" s="6">
        <v>286</v>
      </c>
      <c r="B374" s="6"/>
      <c r="C374" s="6" t="s">
        <v>6547</v>
      </c>
      <c r="D374" s="6" t="s">
        <v>5996</v>
      </c>
      <c r="E374" s="6" t="s">
        <v>6548</v>
      </c>
      <c r="F374" s="6" t="s">
        <v>6549</v>
      </c>
      <c r="G374" s="6" t="s">
        <v>985</v>
      </c>
      <c r="H374" s="6"/>
      <c r="I374" s="6"/>
      <c r="J374" s="13">
        <v>4070</v>
      </c>
      <c r="K374" s="255">
        <v>42619</v>
      </c>
      <c r="L374" s="6" t="s">
        <v>6550</v>
      </c>
      <c r="M374" s="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</row>
    <row r="375" spans="1:112" s="69" customFormat="1" ht="25.5">
      <c r="A375" s="6">
        <v>287</v>
      </c>
      <c r="B375" s="6"/>
      <c r="C375" s="6" t="s">
        <v>45</v>
      </c>
      <c r="D375" s="6" t="s">
        <v>5996</v>
      </c>
      <c r="E375" s="6" t="s">
        <v>6551</v>
      </c>
      <c r="F375" s="6" t="s">
        <v>6552</v>
      </c>
      <c r="G375" s="6" t="s">
        <v>1064</v>
      </c>
      <c r="H375" s="6"/>
      <c r="I375" s="6"/>
      <c r="J375" s="13">
        <v>200</v>
      </c>
      <c r="K375" s="255">
        <v>42619</v>
      </c>
      <c r="L375" s="6" t="s">
        <v>6553</v>
      </c>
      <c r="M375" s="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</row>
    <row r="376" spans="1:112" s="69" customFormat="1" ht="12.75">
      <c r="A376" s="6"/>
      <c r="B376" s="6"/>
      <c r="C376" s="6"/>
      <c r="D376" s="6"/>
      <c r="E376" s="6"/>
      <c r="F376" s="6"/>
      <c r="G376" s="6" t="s">
        <v>5087</v>
      </c>
      <c r="H376" s="6"/>
      <c r="I376" s="6"/>
      <c r="J376" s="13">
        <v>5000</v>
      </c>
      <c r="K376" s="6"/>
      <c r="L376" s="6"/>
      <c r="M376" s="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</row>
    <row r="377" spans="1:112" s="69" customFormat="1" ht="25.5">
      <c r="A377" s="6">
        <v>288</v>
      </c>
      <c r="B377" s="6"/>
      <c r="C377" s="6" t="s">
        <v>6554</v>
      </c>
      <c r="D377" s="6" t="s">
        <v>5996</v>
      </c>
      <c r="E377" s="6" t="s">
        <v>6555</v>
      </c>
      <c r="F377" s="6" t="s">
        <v>6556</v>
      </c>
      <c r="G377" s="6" t="s">
        <v>5087</v>
      </c>
      <c r="H377" s="6"/>
      <c r="I377" s="6"/>
      <c r="J377" s="13">
        <v>4450</v>
      </c>
      <c r="K377" s="255">
        <v>42621</v>
      </c>
      <c r="L377" s="6" t="s">
        <v>6557</v>
      </c>
      <c r="M377" s="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</row>
    <row r="378" spans="1:112" s="69" customFormat="1" ht="25.5">
      <c r="A378" s="6">
        <v>289</v>
      </c>
      <c r="B378" s="6"/>
      <c r="C378" s="6" t="s">
        <v>6558</v>
      </c>
      <c r="D378" s="6" t="s">
        <v>5996</v>
      </c>
      <c r="E378" s="6" t="s">
        <v>6559</v>
      </c>
      <c r="F378" s="6" t="s">
        <v>6560</v>
      </c>
      <c r="G378" s="6" t="s">
        <v>1064</v>
      </c>
      <c r="H378" s="6"/>
      <c r="I378" s="6"/>
      <c r="J378" s="13">
        <v>200</v>
      </c>
      <c r="K378" s="255">
        <v>42618</v>
      </c>
      <c r="L378" s="6" t="s">
        <v>6561</v>
      </c>
      <c r="M378" s="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</row>
    <row r="379" spans="1:112" s="69" customFormat="1" ht="12.75">
      <c r="A379" s="6"/>
      <c r="B379" s="6"/>
      <c r="C379" s="6"/>
      <c r="D379" s="6"/>
      <c r="E379" s="6"/>
      <c r="F379" s="6"/>
      <c r="G379" s="6" t="s">
        <v>5087</v>
      </c>
      <c r="H379" s="6"/>
      <c r="I379" s="6"/>
      <c r="J379" s="13">
        <v>5000</v>
      </c>
      <c r="K379" s="6"/>
      <c r="L379" s="6"/>
      <c r="M379" s="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</row>
    <row r="380" spans="1:112" s="69" customFormat="1" ht="25.5">
      <c r="A380" s="6">
        <v>290</v>
      </c>
      <c r="B380" s="6"/>
      <c r="C380" s="6" t="s">
        <v>6554</v>
      </c>
      <c r="D380" s="6" t="s">
        <v>5996</v>
      </c>
      <c r="E380" s="6" t="s">
        <v>6562</v>
      </c>
      <c r="F380" s="6" t="s">
        <v>6563</v>
      </c>
      <c r="G380" s="6" t="s">
        <v>5087</v>
      </c>
      <c r="H380" s="6"/>
      <c r="I380" s="6"/>
      <c r="J380" s="13">
        <v>10000</v>
      </c>
      <c r="K380" s="255">
        <v>42621</v>
      </c>
      <c r="L380" s="6" t="s">
        <v>6564</v>
      </c>
      <c r="M380" s="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</row>
    <row r="381" spans="1:112" s="69" customFormat="1" ht="25.5">
      <c r="A381" s="6">
        <v>291</v>
      </c>
      <c r="B381" s="6"/>
      <c r="C381" s="6" t="s">
        <v>6565</v>
      </c>
      <c r="D381" s="6" t="s">
        <v>5996</v>
      </c>
      <c r="E381" s="6" t="s">
        <v>6566</v>
      </c>
      <c r="F381" s="6" t="s">
        <v>6567</v>
      </c>
      <c r="G381" s="6" t="s">
        <v>6568</v>
      </c>
      <c r="H381" s="13">
        <v>16930</v>
      </c>
      <c r="I381" s="6"/>
      <c r="J381" s="6"/>
      <c r="K381" s="255">
        <v>42620</v>
      </c>
      <c r="L381" s="6" t="s">
        <v>6569</v>
      </c>
      <c r="M381" s="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</row>
    <row r="382" spans="1:112" s="69" customFormat="1" ht="25.5">
      <c r="A382" s="6">
        <v>292</v>
      </c>
      <c r="B382" s="6"/>
      <c r="C382" s="6" t="s">
        <v>6570</v>
      </c>
      <c r="D382" s="6" t="s">
        <v>6103</v>
      </c>
      <c r="E382" s="6" t="s">
        <v>6571</v>
      </c>
      <c r="F382" s="6" t="s">
        <v>6572</v>
      </c>
      <c r="G382" s="6" t="s">
        <v>1064</v>
      </c>
      <c r="H382" s="13">
        <v>200</v>
      </c>
      <c r="I382" s="6"/>
      <c r="J382" s="6"/>
      <c r="K382" s="255">
        <v>42619</v>
      </c>
      <c r="L382" s="6" t="s">
        <v>6573</v>
      </c>
      <c r="M382" s="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</row>
    <row r="383" spans="1:112" s="69" customFormat="1" ht="12.75">
      <c r="A383" s="6"/>
      <c r="B383" s="6"/>
      <c r="C383" s="6"/>
      <c r="D383" s="6"/>
      <c r="E383" s="6"/>
      <c r="F383" s="6"/>
      <c r="G383" s="6" t="s">
        <v>5087</v>
      </c>
      <c r="H383" s="13">
        <v>5000</v>
      </c>
      <c r="I383" s="6"/>
      <c r="J383" s="6"/>
      <c r="K383" s="255"/>
      <c r="L383" s="6"/>
      <c r="M383" s="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</row>
    <row r="384" spans="1:112" s="69" customFormat="1" ht="25.5">
      <c r="A384" s="6">
        <v>293</v>
      </c>
      <c r="B384" s="6"/>
      <c r="C384" s="6" t="s">
        <v>6574</v>
      </c>
      <c r="D384" s="6" t="s">
        <v>6103</v>
      </c>
      <c r="E384" s="6" t="s">
        <v>6575</v>
      </c>
      <c r="F384" s="6" t="s">
        <v>6576</v>
      </c>
      <c r="G384" s="6" t="s">
        <v>985</v>
      </c>
      <c r="H384" s="13">
        <v>5000</v>
      </c>
      <c r="I384" s="6"/>
      <c r="J384" s="6"/>
      <c r="K384" s="255">
        <v>42620</v>
      </c>
      <c r="L384" s="6" t="s">
        <v>6577</v>
      </c>
      <c r="M384" s="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</row>
    <row r="385" spans="1:112" s="69" customFormat="1" ht="25.5">
      <c r="A385" s="6">
        <v>294</v>
      </c>
      <c r="B385" s="6"/>
      <c r="C385" s="6" t="s">
        <v>6578</v>
      </c>
      <c r="D385" s="6" t="s">
        <v>6103</v>
      </c>
      <c r="E385" s="6" t="s">
        <v>6579</v>
      </c>
      <c r="F385" s="6" t="s">
        <v>6580</v>
      </c>
      <c r="G385" s="6" t="s">
        <v>1064</v>
      </c>
      <c r="H385" s="13">
        <v>200</v>
      </c>
      <c r="I385" s="6"/>
      <c r="J385" s="6"/>
      <c r="K385" s="255">
        <v>42620</v>
      </c>
      <c r="L385" s="6" t="s">
        <v>6581</v>
      </c>
      <c r="M385" s="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</row>
    <row r="386" spans="1:112" s="69" customFormat="1" ht="12.75">
      <c r="A386" s="6"/>
      <c r="B386" s="6"/>
      <c r="C386" s="6"/>
      <c r="D386" s="6"/>
      <c r="E386" s="6"/>
      <c r="F386" s="6"/>
      <c r="G386" s="6" t="s">
        <v>985</v>
      </c>
      <c r="H386" s="13">
        <v>5000</v>
      </c>
      <c r="I386" s="6"/>
      <c r="J386" s="6"/>
      <c r="K386" s="255">
        <v>42620</v>
      </c>
      <c r="L386" s="6" t="s">
        <v>6582</v>
      </c>
      <c r="M386" s="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</row>
    <row r="387" spans="1:112" s="69" customFormat="1" ht="25.5">
      <c r="A387" s="6">
        <v>295</v>
      </c>
      <c r="B387" s="6"/>
      <c r="C387" s="6" t="s">
        <v>6578</v>
      </c>
      <c r="D387" s="6" t="s">
        <v>6103</v>
      </c>
      <c r="E387" s="6" t="s">
        <v>6583</v>
      </c>
      <c r="F387" s="6" t="s">
        <v>6584</v>
      </c>
      <c r="G387" s="6" t="s">
        <v>1064</v>
      </c>
      <c r="H387" s="13">
        <v>200</v>
      </c>
      <c r="I387" s="6"/>
      <c r="J387" s="6"/>
      <c r="K387" s="255"/>
      <c r="L387" s="6"/>
      <c r="M387" s="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</row>
    <row r="388" spans="1:112" s="69" customFormat="1" ht="12.75">
      <c r="A388" s="6"/>
      <c r="B388" s="6"/>
      <c r="C388" s="6"/>
      <c r="D388" s="6"/>
      <c r="E388" s="6"/>
      <c r="F388" s="6"/>
      <c r="G388" s="6" t="s">
        <v>985</v>
      </c>
      <c r="H388" s="13">
        <v>5000</v>
      </c>
      <c r="I388" s="6"/>
      <c r="J388" s="6"/>
      <c r="K388" s="255"/>
      <c r="L388" s="6"/>
      <c r="M388" s="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</row>
    <row r="389" spans="1:112" s="69" customFormat="1" ht="12.75">
      <c r="A389" s="6"/>
      <c r="B389" s="6"/>
      <c r="C389" s="6"/>
      <c r="D389" s="6"/>
      <c r="E389" s="6"/>
      <c r="F389" s="6"/>
      <c r="G389" s="6" t="s">
        <v>1639</v>
      </c>
      <c r="H389" s="13">
        <v>400</v>
      </c>
      <c r="I389" s="6"/>
      <c r="J389" s="6"/>
      <c r="K389" s="255"/>
      <c r="L389" s="6"/>
      <c r="M389" s="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</row>
    <row r="390" spans="1:112" s="69" customFormat="1" ht="25.5">
      <c r="A390" s="6">
        <v>297</v>
      </c>
      <c r="B390" s="6"/>
      <c r="C390" s="6" t="s">
        <v>6585</v>
      </c>
      <c r="D390" s="6" t="s">
        <v>6074</v>
      </c>
      <c r="E390" s="6" t="s">
        <v>6586</v>
      </c>
      <c r="F390" s="6" t="s">
        <v>6587</v>
      </c>
      <c r="G390" s="6" t="s">
        <v>1064</v>
      </c>
      <c r="H390" s="13">
        <v>200</v>
      </c>
      <c r="I390" s="6"/>
      <c r="J390" s="6"/>
      <c r="K390" s="255">
        <v>42613</v>
      </c>
      <c r="L390" s="6" t="s">
        <v>6588</v>
      </c>
      <c r="M390" s="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</row>
    <row r="391" spans="1:112" s="69" customFormat="1" ht="12.75">
      <c r="A391" s="6"/>
      <c r="B391" s="86"/>
      <c r="D391" s="6"/>
      <c r="E391" s="6"/>
      <c r="F391" s="6"/>
      <c r="G391" s="6" t="s">
        <v>5087</v>
      </c>
      <c r="H391" s="13">
        <v>5620</v>
      </c>
      <c r="I391" s="6"/>
      <c r="J391" s="6"/>
      <c r="K391" s="6"/>
      <c r="L391" s="6"/>
      <c r="M391" s="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</row>
    <row r="392" spans="1:112" s="69" customFormat="1" ht="25.5">
      <c r="A392" s="6">
        <v>298</v>
      </c>
      <c r="B392" s="6"/>
      <c r="C392" s="6" t="s">
        <v>6589</v>
      </c>
      <c r="D392" s="6" t="s">
        <v>3650</v>
      </c>
      <c r="E392" s="6" t="s">
        <v>6590</v>
      </c>
      <c r="F392" s="6" t="s">
        <v>6591</v>
      </c>
      <c r="G392" s="6" t="s">
        <v>2120</v>
      </c>
      <c r="H392" s="13">
        <v>202398</v>
      </c>
      <c r="I392" s="6"/>
      <c r="J392" s="6"/>
      <c r="K392" s="255">
        <v>42619</v>
      </c>
      <c r="L392" s="6" t="s">
        <v>6592</v>
      </c>
      <c r="M392" s="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</row>
    <row r="393" spans="1:112" s="69" customFormat="1" ht="25.5">
      <c r="A393" s="6">
        <v>299</v>
      </c>
      <c r="B393" s="6"/>
      <c r="C393" s="6" t="s">
        <v>6589</v>
      </c>
      <c r="D393" s="6" t="s">
        <v>3650</v>
      </c>
      <c r="E393" s="6" t="s">
        <v>6590</v>
      </c>
      <c r="F393" s="6" t="s">
        <v>6593</v>
      </c>
      <c r="G393" s="6" t="s">
        <v>2120</v>
      </c>
      <c r="H393" s="13">
        <v>70000</v>
      </c>
      <c r="I393" s="6"/>
      <c r="J393" s="6"/>
      <c r="K393" s="255">
        <v>42619</v>
      </c>
      <c r="L393" s="6" t="s">
        <v>6594</v>
      </c>
      <c r="M393" s="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</row>
    <row r="394" spans="1:112" s="69" customFormat="1" ht="25.5">
      <c r="A394" s="6">
        <v>303</v>
      </c>
      <c r="B394" s="6"/>
      <c r="C394" s="6" t="s">
        <v>6595</v>
      </c>
      <c r="D394" s="6" t="s">
        <v>6596</v>
      </c>
      <c r="E394" s="6" t="s">
        <v>6597</v>
      </c>
      <c r="F394" s="6" t="s">
        <v>6598</v>
      </c>
      <c r="G394" s="6" t="s">
        <v>985</v>
      </c>
      <c r="H394" s="13">
        <v>4950</v>
      </c>
      <c r="I394" s="6"/>
      <c r="J394" s="6"/>
      <c r="K394" s="255">
        <v>42620</v>
      </c>
      <c r="L394" s="6" t="s">
        <v>6599</v>
      </c>
      <c r="M394" s="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</row>
    <row r="395" spans="1:112" s="69" customFormat="1" ht="25.5">
      <c r="A395" s="6">
        <v>304</v>
      </c>
      <c r="B395" s="6"/>
      <c r="C395" s="6" t="s">
        <v>6600</v>
      </c>
      <c r="D395" s="6" t="s">
        <v>3650</v>
      </c>
      <c r="E395" s="6" t="s">
        <v>6601</v>
      </c>
      <c r="F395" s="6" t="s">
        <v>6602</v>
      </c>
      <c r="G395" s="6" t="s">
        <v>985</v>
      </c>
      <c r="H395" s="13">
        <v>4700</v>
      </c>
      <c r="I395" s="6"/>
      <c r="J395" s="6"/>
      <c r="K395" s="255">
        <v>42621</v>
      </c>
      <c r="L395" s="6" t="s">
        <v>6603</v>
      </c>
      <c r="M395" s="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</row>
    <row r="396" spans="1:112" s="69" customFormat="1" ht="25.5">
      <c r="A396" s="6">
        <v>305</v>
      </c>
      <c r="B396" s="6"/>
      <c r="C396" s="6" t="s">
        <v>6604</v>
      </c>
      <c r="D396" s="6" t="s">
        <v>6074</v>
      </c>
      <c r="E396" s="6" t="s">
        <v>6605</v>
      </c>
      <c r="F396" s="6" t="s">
        <v>6606</v>
      </c>
      <c r="G396" s="6" t="s">
        <v>1064</v>
      </c>
      <c r="H396" s="13">
        <v>8140</v>
      </c>
      <c r="I396" s="6"/>
      <c r="J396" s="6"/>
      <c r="K396" s="255">
        <v>42621</v>
      </c>
      <c r="L396" s="6" t="s">
        <v>6607</v>
      </c>
      <c r="M396" s="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</row>
    <row r="397" spans="1:112" s="69" customFormat="1" ht="25.5">
      <c r="A397" s="6">
        <v>307</v>
      </c>
      <c r="B397" s="6"/>
      <c r="C397" s="6" t="s">
        <v>6608</v>
      </c>
      <c r="D397" s="6" t="s">
        <v>6609</v>
      </c>
      <c r="E397" s="6" t="s">
        <v>6610</v>
      </c>
      <c r="F397" s="6" t="s">
        <v>6611</v>
      </c>
      <c r="G397" s="6" t="s">
        <v>1064</v>
      </c>
      <c r="H397" s="13">
        <v>200</v>
      </c>
      <c r="I397" s="6"/>
      <c r="J397" s="6"/>
      <c r="K397" s="255">
        <v>42619</v>
      </c>
      <c r="L397" s="6" t="s">
        <v>6612</v>
      </c>
      <c r="M397" s="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</row>
    <row r="398" spans="1:112" s="69" customFormat="1" ht="12.75">
      <c r="A398" s="6"/>
      <c r="B398" s="6"/>
      <c r="C398" s="6"/>
      <c r="D398" s="6"/>
      <c r="E398" s="6"/>
      <c r="F398" s="6"/>
      <c r="G398" s="6" t="s">
        <v>985</v>
      </c>
      <c r="H398" s="13">
        <v>3000</v>
      </c>
      <c r="I398" s="6"/>
      <c r="J398" s="6"/>
      <c r="K398" s="6"/>
      <c r="L398" s="6"/>
      <c r="M398" s="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</row>
    <row r="399" spans="1:112" s="69" customFormat="1" ht="25.5">
      <c r="A399" s="6">
        <v>310</v>
      </c>
      <c r="B399" s="6"/>
      <c r="C399" s="6" t="s">
        <v>6613</v>
      </c>
      <c r="D399" s="6" t="s">
        <v>6614</v>
      </c>
      <c r="E399" s="6" t="s">
        <v>6615</v>
      </c>
      <c r="F399" s="6" t="s">
        <v>6616</v>
      </c>
      <c r="G399" s="6" t="s">
        <v>985</v>
      </c>
      <c r="H399" s="13">
        <v>5000</v>
      </c>
      <c r="I399" s="6"/>
      <c r="J399" s="6"/>
      <c r="K399" s="255">
        <v>42620</v>
      </c>
      <c r="L399" s="6" t="s">
        <v>6617</v>
      </c>
      <c r="M399" s="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</row>
    <row r="400" spans="1:112" s="69" customFormat="1" ht="25.5">
      <c r="A400" s="6">
        <v>311</v>
      </c>
      <c r="B400" s="6"/>
      <c r="C400" s="6" t="s">
        <v>6618</v>
      </c>
      <c r="D400" s="6" t="s">
        <v>6619</v>
      </c>
      <c r="E400" s="6" t="s">
        <v>6620</v>
      </c>
      <c r="F400" s="6" t="s">
        <v>6621</v>
      </c>
      <c r="G400" s="6" t="s">
        <v>1064</v>
      </c>
      <c r="H400" s="13">
        <v>200</v>
      </c>
      <c r="I400" s="6"/>
      <c r="J400" s="6"/>
      <c r="K400" s="255">
        <v>42622</v>
      </c>
      <c r="L400" s="6" t="s">
        <v>6622</v>
      </c>
      <c r="M400" s="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</row>
    <row r="401" spans="1:112" s="69" customFormat="1" ht="12.75">
      <c r="A401" s="6"/>
      <c r="B401" s="6"/>
      <c r="C401" s="6"/>
      <c r="D401" s="6"/>
      <c r="E401" s="6"/>
      <c r="F401" s="6"/>
      <c r="G401" s="6" t="s">
        <v>985</v>
      </c>
      <c r="H401" s="13">
        <v>3000</v>
      </c>
      <c r="I401" s="6"/>
      <c r="J401" s="6"/>
      <c r="K401" s="6"/>
      <c r="L401" s="6"/>
      <c r="M401" s="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</row>
    <row r="402" spans="1:112" s="69" customFormat="1" ht="12.75">
      <c r="A402" s="6"/>
      <c r="B402" s="6"/>
      <c r="C402" s="6"/>
      <c r="D402" s="6"/>
      <c r="E402" s="6"/>
      <c r="F402" s="6"/>
      <c r="G402" s="6" t="s">
        <v>1639</v>
      </c>
      <c r="H402" s="13">
        <v>3000</v>
      </c>
      <c r="I402" s="6"/>
      <c r="J402" s="6"/>
      <c r="K402" s="6"/>
      <c r="L402" s="6"/>
      <c r="M402" s="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</row>
    <row r="403" spans="1:112" s="69" customFormat="1" ht="25.5">
      <c r="A403" s="6">
        <v>312</v>
      </c>
      <c r="B403" s="6"/>
      <c r="C403" s="6" t="s">
        <v>6623</v>
      </c>
      <c r="D403" s="6" t="s">
        <v>6185</v>
      </c>
      <c r="E403" s="6" t="s">
        <v>6624</v>
      </c>
      <c r="F403" s="6" t="s">
        <v>6625</v>
      </c>
      <c r="G403" s="6"/>
      <c r="H403" s="13"/>
      <c r="I403" s="6"/>
      <c r="J403" s="6"/>
      <c r="K403" s="255"/>
      <c r="L403" s="6"/>
      <c r="M403" s="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</row>
    <row r="404" spans="1:112" s="69" customFormat="1" ht="25.5">
      <c r="A404" s="6"/>
      <c r="B404" s="6"/>
      <c r="C404" s="6" t="s">
        <v>6626</v>
      </c>
      <c r="D404" s="6" t="s">
        <v>6185</v>
      </c>
      <c r="E404" s="6" t="s">
        <v>6627</v>
      </c>
      <c r="F404" s="6" t="s">
        <v>6628</v>
      </c>
      <c r="G404" s="6" t="s">
        <v>1064</v>
      </c>
      <c r="H404" s="13">
        <v>200</v>
      </c>
      <c r="I404" s="6"/>
      <c r="J404" s="6"/>
      <c r="K404" s="255">
        <v>42620</v>
      </c>
      <c r="L404" s="6" t="s">
        <v>6629</v>
      </c>
      <c r="M404" s="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</row>
    <row r="405" spans="1:112" s="69" customFormat="1" ht="12.75">
      <c r="A405" s="6"/>
      <c r="B405" s="6"/>
      <c r="C405" s="6"/>
      <c r="D405" s="6"/>
      <c r="E405" s="6"/>
      <c r="F405" s="6"/>
      <c r="G405" s="6" t="s">
        <v>985</v>
      </c>
      <c r="H405" s="13">
        <v>5000</v>
      </c>
      <c r="I405" s="6"/>
      <c r="J405" s="6"/>
      <c r="K405" s="6"/>
      <c r="L405" s="6"/>
      <c r="M405" s="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</row>
    <row r="406" spans="1:112" s="69" customFormat="1" ht="25.5">
      <c r="A406" s="6">
        <v>314</v>
      </c>
      <c r="B406" s="6"/>
      <c r="C406" s="6" t="s">
        <v>6630</v>
      </c>
      <c r="D406" s="6" t="s">
        <v>5996</v>
      </c>
      <c r="E406" s="6" t="s">
        <v>6631</v>
      </c>
      <c r="F406" s="6" t="s">
        <v>6632</v>
      </c>
      <c r="G406" s="6" t="s">
        <v>2120</v>
      </c>
      <c r="H406" s="13">
        <v>35000</v>
      </c>
      <c r="I406" s="6"/>
      <c r="J406" s="6"/>
      <c r="K406" s="255">
        <v>42622</v>
      </c>
      <c r="L406" s="6" t="s">
        <v>6633</v>
      </c>
      <c r="M406" s="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</row>
    <row r="407" spans="1:112" s="69" customFormat="1" ht="25.5">
      <c r="A407" s="6">
        <v>315</v>
      </c>
      <c r="B407" s="6"/>
      <c r="C407" s="6" t="s">
        <v>5826</v>
      </c>
      <c r="D407" s="6" t="s">
        <v>6023</v>
      </c>
      <c r="E407" s="6" t="s">
        <v>6634</v>
      </c>
      <c r="F407" s="6" t="s">
        <v>6635</v>
      </c>
      <c r="G407" s="6" t="s">
        <v>985</v>
      </c>
      <c r="H407" s="6"/>
      <c r="I407" s="6"/>
      <c r="J407" s="13">
        <v>9800</v>
      </c>
      <c r="K407" s="255">
        <v>42622</v>
      </c>
      <c r="L407" s="6" t="s">
        <v>6636</v>
      </c>
      <c r="M407" s="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</row>
    <row r="408" spans="1:112" s="69" customFormat="1" ht="25.5">
      <c r="A408" s="6">
        <v>317</v>
      </c>
      <c r="B408" s="6"/>
      <c r="C408" s="6" t="s">
        <v>6637</v>
      </c>
      <c r="D408" s="6" t="s">
        <v>6074</v>
      </c>
      <c r="E408" s="6" t="s">
        <v>6638</v>
      </c>
      <c r="F408" s="6" t="s">
        <v>6639</v>
      </c>
      <c r="G408" s="6" t="s">
        <v>985</v>
      </c>
      <c r="H408" s="13">
        <v>5000</v>
      </c>
      <c r="I408" s="6"/>
      <c r="J408" s="6"/>
      <c r="K408" s="255">
        <v>42625</v>
      </c>
      <c r="L408" s="6" t="s">
        <v>6640</v>
      </c>
      <c r="M408" s="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</row>
    <row r="409" spans="1:112" s="69" customFormat="1" ht="25.5">
      <c r="A409" s="6">
        <v>318</v>
      </c>
      <c r="B409" s="6"/>
      <c r="C409" s="6" t="s">
        <v>6641</v>
      </c>
      <c r="D409" s="6" t="s">
        <v>3650</v>
      </c>
      <c r="E409" s="6" t="s">
        <v>6642</v>
      </c>
      <c r="F409" s="6" t="s">
        <v>6643</v>
      </c>
      <c r="G409" s="6" t="s">
        <v>5087</v>
      </c>
      <c r="H409" s="13">
        <v>2700</v>
      </c>
      <c r="I409" s="6"/>
      <c r="J409" s="6"/>
      <c r="K409" s="255">
        <v>42625</v>
      </c>
      <c r="L409" s="6" t="s">
        <v>6644</v>
      </c>
      <c r="M409" s="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</row>
    <row r="410" spans="1:112" s="69" customFormat="1" ht="25.5">
      <c r="A410" s="6">
        <v>319</v>
      </c>
      <c r="B410" s="6"/>
      <c r="C410" s="6" t="s">
        <v>6645</v>
      </c>
      <c r="D410" s="6" t="s">
        <v>6103</v>
      </c>
      <c r="E410" s="6" t="s">
        <v>6646</v>
      </c>
      <c r="F410" s="6" t="s">
        <v>6647</v>
      </c>
      <c r="G410" s="6" t="s">
        <v>1064</v>
      </c>
      <c r="H410" s="13">
        <v>200</v>
      </c>
      <c r="I410" s="6"/>
      <c r="J410" s="6"/>
      <c r="K410" s="255">
        <v>42625</v>
      </c>
      <c r="L410" s="6" t="s">
        <v>6648</v>
      </c>
      <c r="M410" s="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</row>
    <row r="411" spans="1:112" s="69" customFormat="1" ht="12.75">
      <c r="A411" s="6"/>
      <c r="B411" s="6"/>
      <c r="C411" s="6"/>
      <c r="D411" s="6"/>
      <c r="E411" s="6"/>
      <c r="F411" s="6"/>
      <c r="G411" s="6" t="s">
        <v>985</v>
      </c>
      <c r="H411" s="13">
        <v>5000</v>
      </c>
      <c r="I411" s="6"/>
      <c r="J411" s="6"/>
      <c r="K411" s="6"/>
      <c r="L411" s="6"/>
      <c r="M411" s="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</row>
    <row r="412" spans="1:112" s="69" customFormat="1" ht="25.5">
      <c r="A412" s="6">
        <v>320</v>
      </c>
      <c r="B412" s="6"/>
      <c r="C412" s="6" t="s">
        <v>6649</v>
      </c>
      <c r="D412" s="6" t="s">
        <v>6103</v>
      </c>
      <c r="E412" s="6" t="s">
        <v>6650</v>
      </c>
      <c r="F412" s="6" t="s">
        <v>6651</v>
      </c>
      <c r="G412" s="6" t="s">
        <v>1064</v>
      </c>
      <c r="H412" s="13">
        <v>400</v>
      </c>
      <c r="I412" s="6"/>
      <c r="J412" s="6"/>
      <c r="K412" s="255">
        <v>42625</v>
      </c>
      <c r="L412" s="6" t="s">
        <v>6652</v>
      </c>
      <c r="M412" s="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</row>
    <row r="413" spans="1:112" s="69" customFormat="1" ht="12.75">
      <c r="A413" s="6"/>
      <c r="B413" s="6"/>
      <c r="C413" s="6"/>
      <c r="D413" s="6"/>
      <c r="E413" s="6"/>
      <c r="F413" s="6"/>
      <c r="G413" s="6" t="s">
        <v>6653</v>
      </c>
      <c r="H413" s="13">
        <v>2990</v>
      </c>
      <c r="I413" s="6"/>
      <c r="J413" s="6"/>
      <c r="K413" s="6"/>
      <c r="L413" s="6"/>
      <c r="M413" s="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</row>
    <row r="414" spans="1:112" s="69" customFormat="1" ht="25.5">
      <c r="A414" s="6">
        <v>321</v>
      </c>
      <c r="B414" s="6"/>
      <c r="C414" s="6" t="s">
        <v>6654</v>
      </c>
      <c r="D414" s="6" t="s">
        <v>6103</v>
      </c>
      <c r="E414" s="6" t="s">
        <v>6655</v>
      </c>
      <c r="F414" s="6" t="s">
        <v>6656</v>
      </c>
      <c r="G414" s="6" t="s">
        <v>1064</v>
      </c>
      <c r="H414" s="13">
        <v>50</v>
      </c>
      <c r="I414" s="6"/>
      <c r="J414" s="6"/>
      <c r="K414" s="255">
        <v>42625</v>
      </c>
      <c r="L414" s="6" t="s">
        <v>6657</v>
      </c>
      <c r="M414" s="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</row>
    <row r="415" spans="1:112" s="69" customFormat="1" ht="12.75">
      <c r="A415" s="6"/>
      <c r="B415" s="6"/>
      <c r="C415" s="6"/>
      <c r="D415" s="6"/>
      <c r="E415" s="6"/>
      <c r="F415" s="6"/>
      <c r="G415" s="6" t="s">
        <v>985</v>
      </c>
      <c r="H415" s="13">
        <v>10000</v>
      </c>
      <c r="I415" s="6"/>
      <c r="J415" s="6"/>
      <c r="K415" s="6"/>
      <c r="L415" s="6"/>
      <c r="M415" s="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</row>
    <row r="416" spans="1:112" s="69" customFormat="1" ht="25.5">
      <c r="A416" s="6">
        <v>322</v>
      </c>
      <c r="B416" s="6"/>
      <c r="C416" s="6" t="s">
        <v>6658</v>
      </c>
      <c r="D416" s="6" t="s">
        <v>6103</v>
      </c>
      <c r="E416" s="6" t="s">
        <v>6655</v>
      </c>
      <c r="F416" s="6" t="s">
        <v>6656</v>
      </c>
      <c r="G416" s="6" t="s">
        <v>1064</v>
      </c>
      <c r="H416" s="13">
        <v>50</v>
      </c>
      <c r="I416" s="6"/>
      <c r="J416" s="6"/>
      <c r="K416" s="255">
        <v>42625</v>
      </c>
      <c r="L416" s="6" t="s">
        <v>6659</v>
      </c>
      <c r="M416" s="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</row>
    <row r="417" spans="1:112" s="69" customFormat="1" ht="12.75">
      <c r="A417" s="6"/>
      <c r="B417" s="6"/>
      <c r="C417" s="6"/>
      <c r="D417" s="6"/>
      <c r="E417" s="6"/>
      <c r="F417" s="6"/>
      <c r="G417" s="6" t="s">
        <v>985</v>
      </c>
      <c r="H417" s="13">
        <v>10000</v>
      </c>
      <c r="I417" s="6"/>
      <c r="J417" s="6"/>
      <c r="K417" s="6"/>
      <c r="L417" s="6"/>
      <c r="M417" s="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</row>
    <row r="418" spans="1:112" s="69" customFormat="1" ht="12.75">
      <c r="A418" s="6"/>
      <c r="B418" s="6"/>
      <c r="C418" s="6"/>
      <c r="D418" s="6"/>
      <c r="E418" s="6"/>
      <c r="F418" s="6"/>
      <c r="G418" s="6" t="s">
        <v>1639</v>
      </c>
      <c r="H418" s="13">
        <v>20</v>
      </c>
      <c r="I418" s="6"/>
      <c r="J418" s="6"/>
      <c r="K418" s="6"/>
      <c r="L418" s="6"/>
      <c r="M418" s="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</row>
    <row r="419" spans="1:112" s="69" customFormat="1" ht="25.5">
      <c r="A419" s="6">
        <v>324</v>
      </c>
      <c r="B419" s="6"/>
      <c r="C419" s="6" t="s">
        <v>6660</v>
      </c>
      <c r="D419" s="6" t="s">
        <v>6103</v>
      </c>
      <c r="E419" s="6" t="s">
        <v>6661</v>
      </c>
      <c r="F419" s="6" t="s">
        <v>6662</v>
      </c>
      <c r="G419" s="6" t="s">
        <v>985</v>
      </c>
      <c r="H419" s="13">
        <v>6848</v>
      </c>
      <c r="I419" s="6"/>
      <c r="J419" s="6"/>
      <c r="K419" s="255">
        <v>42626</v>
      </c>
      <c r="L419" s="6" t="s">
        <v>6663</v>
      </c>
      <c r="M419" s="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</row>
    <row r="420" spans="1:112" s="69" customFormat="1" ht="25.5">
      <c r="A420" s="6">
        <v>325</v>
      </c>
      <c r="B420" s="6"/>
      <c r="C420" s="6" t="s">
        <v>6664</v>
      </c>
      <c r="D420" s="6" t="s">
        <v>6103</v>
      </c>
      <c r="E420" s="6" t="s">
        <v>6665</v>
      </c>
      <c r="F420" s="6" t="s">
        <v>6666</v>
      </c>
      <c r="G420" s="6" t="s">
        <v>985</v>
      </c>
      <c r="H420" s="13">
        <v>4400</v>
      </c>
      <c r="I420" s="6"/>
      <c r="J420" s="6"/>
      <c r="K420" s="255">
        <v>42626</v>
      </c>
      <c r="L420" s="6" t="s">
        <v>6667</v>
      </c>
      <c r="M420" s="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</row>
    <row r="421" spans="1:112" s="69" customFormat="1" ht="25.5">
      <c r="A421" s="6">
        <v>326</v>
      </c>
      <c r="B421" s="6"/>
      <c r="C421" s="6" t="s">
        <v>6668</v>
      </c>
      <c r="D421" s="6" t="s">
        <v>6103</v>
      </c>
      <c r="E421" s="6" t="s">
        <v>6669</v>
      </c>
      <c r="F421" s="6" t="s">
        <v>6670</v>
      </c>
      <c r="G421" s="6" t="s">
        <v>1639</v>
      </c>
      <c r="H421" s="13">
        <v>11700</v>
      </c>
      <c r="I421" s="6"/>
      <c r="J421" s="6"/>
      <c r="K421" s="255">
        <v>42626</v>
      </c>
      <c r="L421" s="6" t="s">
        <v>6671</v>
      </c>
      <c r="M421" s="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</row>
    <row r="422" spans="1:112" s="69" customFormat="1" ht="25.5">
      <c r="A422" s="6">
        <v>329</v>
      </c>
      <c r="B422" s="6"/>
      <c r="C422" s="6" t="s">
        <v>6672</v>
      </c>
      <c r="D422" s="6" t="s">
        <v>6619</v>
      </c>
      <c r="E422" s="6" t="s">
        <v>6166</v>
      </c>
      <c r="F422" s="6" t="s">
        <v>6673</v>
      </c>
      <c r="G422" s="6" t="s">
        <v>1064</v>
      </c>
      <c r="H422" s="13">
        <v>200</v>
      </c>
      <c r="I422" s="6"/>
      <c r="J422" s="6"/>
      <c r="K422" s="255">
        <v>42627</v>
      </c>
      <c r="L422" s="6" t="s">
        <v>6674</v>
      </c>
      <c r="M422" s="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</row>
    <row r="423" spans="1:112" s="69" customFormat="1" ht="12.75">
      <c r="A423" s="6"/>
      <c r="B423" s="6"/>
      <c r="C423" s="6"/>
      <c r="D423" s="6"/>
      <c r="E423" s="6"/>
      <c r="F423" s="6"/>
      <c r="G423" s="6" t="s">
        <v>985</v>
      </c>
      <c r="H423" s="13">
        <v>3000</v>
      </c>
      <c r="I423" s="6"/>
      <c r="J423" s="6"/>
      <c r="K423" s="255"/>
      <c r="L423" s="6"/>
      <c r="M423" s="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</row>
    <row r="424" spans="1:112" s="69" customFormat="1" ht="25.5">
      <c r="A424" s="6">
        <v>330</v>
      </c>
      <c r="B424" s="6"/>
      <c r="C424" s="6" t="s">
        <v>6675</v>
      </c>
      <c r="D424" s="6" t="s">
        <v>5885</v>
      </c>
      <c r="E424" s="6" t="s">
        <v>6676</v>
      </c>
      <c r="F424" s="6" t="s">
        <v>6677</v>
      </c>
      <c r="G424" s="6" t="s">
        <v>1064</v>
      </c>
      <c r="H424" s="13">
        <v>200</v>
      </c>
      <c r="I424" s="6"/>
      <c r="J424" s="6"/>
      <c r="K424" s="255">
        <v>42627</v>
      </c>
      <c r="L424" s="6" t="s">
        <v>6678</v>
      </c>
      <c r="M424" s="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</row>
    <row r="425" spans="1:112" s="69" customFormat="1" ht="12.75">
      <c r="A425" s="6"/>
      <c r="B425" s="6"/>
      <c r="C425" s="6"/>
      <c r="D425" s="6"/>
      <c r="E425" s="6"/>
      <c r="F425" s="6"/>
      <c r="G425" s="6" t="s">
        <v>985</v>
      </c>
      <c r="H425" s="13">
        <v>5000</v>
      </c>
      <c r="I425" s="6"/>
      <c r="J425" s="6"/>
      <c r="K425" s="255"/>
      <c r="L425" s="6"/>
      <c r="M425" s="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</row>
    <row r="426" spans="1:112" s="69" customFormat="1" ht="25.5">
      <c r="A426" s="6">
        <v>331</v>
      </c>
      <c r="B426" s="6"/>
      <c r="C426" s="6" t="s">
        <v>1841</v>
      </c>
      <c r="D426" s="6" t="s">
        <v>5902</v>
      </c>
      <c r="E426" s="6" t="s">
        <v>6679</v>
      </c>
      <c r="F426" s="6" t="s">
        <v>6680</v>
      </c>
      <c r="G426" s="6" t="s">
        <v>1064</v>
      </c>
      <c r="H426" s="13">
        <v>1496</v>
      </c>
      <c r="I426" s="6"/>
      <c r="J426" s="6"/>
      <c r="K426" s="255">
        <v>42626</v>
      </c>
      <c r="L426" s="6" t="s">
        <v>6681</v>
      </c>
      <c r="M426" s="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</row>
    <row r="427" spans="1:112" s="69" customFormat="1" ht="25.5">
      <c r="A427" s="6">
        <v>334</v>
      </c>
      <c r="B427" s="6"/>
      <c r="C427" s="6" t="s">
        <v>365</v>
      </c>
      <c r="D427" s="6" t="s">
        <v>5863</v>
      </c>
      <c r="E427" s="6" t="s">
        <v>6166</v>
      </c>
      <c r="F427" s="6" t="s">
        <v>6682</v>
      </c>
      <c r="G427" s="6" t="s">
        <v>1064</v>
      </c>
      <c r="H427" s="13">
        <v>200</v>
      </c>
      <c r="I427" s="6"/>
      <c r="J427" s="6"/>
      <c r="K427" s="255">
        <v>42626</v>
      </c>
      <c r="L427" s="6" t="s">
        <v>6683</v>
      </c>
      <c r="M427" s="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</row>
    <row r="428" spans="1:112" s="69" customFormat="1" ht="12.75">
      <c r="A428" s="6"/>
      <c r="B428" s="6"/>
      <c r="C428" s="6"/>
      <c r="D428" s="6"/>
      <c r="E428" s="6"/>
      <c r="F428" s="6"/>
      <c r="G428" s="6" t="s">
        <v>985</v>
      </c>
      <c r="H428" s="13">
        <v>3000</v>
      </c>
      <c r="I428" s="6"/>
      <c r="J428" s="6"/>
      <c r="K428" s="255"/>
      <c r="L428" s="6"/>
      <c r="M428" s="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</row>
    <row r="429" spans="1:112" s="69" customFormat="1" ht="25.5">
      <c r="A429" s="6">
        <v>335</v>
      </c>
      <c r="B429" s="6"/>
      <c r="C429" s="6" t="s">
        <v>6684</v>
      </c>
      <c r="D429" s="6" t="s">
        <v>5863</v>
      </c>
      <c r="E429" s="6" t="s">
        <v>6166</v>
      </c>
      <c r="F429" s="6" t="s">
        <v>6685</v>
      </c>
      <c r="G429" s="6" t="s">
        <v>1064</v>
      </c>
      <c r="H429" s="13">
        <v>200</v>
      </c>
      <c r="I429" s="6"/>
      <c r="J429" s="6"/>
      <c r="K429" s="255">
        <v>42626</v>
      </c>
      <c r="L429" s="6" t="s">
        <v>6686</v>
      </c>
      <c r="M429" s="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</row>
    <row r="430" spans="1:112" s="69" customFormat="1" ht="12.75">
      <c r="A430" s="6"/>
      <c r="B430" s="6"/>
      <c r="C430" s="6"/>
      <c r="D430" s="6"/>
      <c r="E430" s="6"/>
      <c r="F430" s="6"/>
      <c r="G430" s="6" t="s">
        <v>985</v>
      </c>
      <c r="H430" s="13">
        <v>3000</v>
      </c>
      <c r="I430" s="6"/>
      <c r="J430" s="6"/>
      <c r="K430" s="255"/>
      <c r="L430" s="6"/>
      <c r="M430" s="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</row>
    <row r="431" spans="1:112" s="69" customFormat="1" ht="25.5">
      <c r="A431" s="6">
        <v>336</v>
      </c>
      <c r="B431" s="6"/>
      <c r="C431" s="6" t="s">
        <v>6687</v>
      </c>
      <c r="D431" s="6" t="s">
        <v>6209</v>
      </c>
      <c r="E431" s="6" t="s">
        <v>6166</v>
      </c>
      <c r="F431" s="6" t="s">
        <v>6688</v>
      </c>
      <c r="G431" s="6" t="s">
        <v>985</v>
      </c>
      <c r="H431" s="13">
        <v>5000</v>
      </c>
      <c r="I431" s="6"/>
      <c r="J431" s="6"/>
      <c r="K431" s="255">
        <v>42625</v>
      </c>
      <c r="L431" s="6" t="s">
        <v>6689</v>
      </c>
      <c r="M431" s="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</row>
    <row r="432" spans="1:112" s="69" customFormat="1" ht="25.5">
      <c r="A432" s="6">
        <v>340</v>
      </c>
      <c r="B432" s="6"/>
      <c r="C432" s="6" t="s">
        <v>6690</v>
      </c>
      <c r="D432" s="6" t="s">
        <v>6209</v>
      </c>
      <c r="E432" s="6" t="s">
        <v>6691</v>
      </c>
      <c r="F432" s="6" t="s">
        <v>6692</v>
      </c>
      <c r="G432" s="6" t="s">
        <v>985</v>
      </c>
      <c r="H432" s="13">
        <v>5000</v>
      </c>
      <c r="I432" s="6"/>
      <c r="J432" s="6"/>
      <c r="K432" s="255">
        <v>42626</v>
      </c>
      <c r="L432" s="6" t="s">
        <v>6693</v>
      </c>
      <c r="M432" s="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</row>
    <row r="433" spans="1:112" s="69" customFormat="1" ht="25.5">
      <c r="A433" s="6">
        <v>341</v>
      </c>
      <c r="B433" s="6"/>
      <c r="C433" s="6" t="s">
        <v>6694</v>
      </c>
      <c r="D433" s="6" t="s">
        <v>6079</v>
      </c>
      <c r="E433" s="6" t="s">
        <v>6695</v>
      </c>
      <c r="F433" s="6" t="s">
        <v>6696</v>
      </c>
      <c r="G433" s="6" t="s">
        <v>985</v>
      </c>
      <c r="H433" s="13">
        <v>5000</v>
      </c>
      <c r="I433" s="6"/>
      <c r="J433" s="6"/>
      <c r="K433" s="255">
        <v>42627</v>
      </c>
      <c r="L433" s="6" t="s">
        <v>6697</v>
      </c>
      <c r="M433" s="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</row>
    <row r="434" spans="1:112" s="69" customFormat="1" ht="25.5">
      <c r="A434" s="6">
        <v>342</v>
      </c>
      <c r="B434" s="6"/>
      <c r="C434" s="6" t="s">
        <v>6637</v>
      </c>
      <c r="D434" s="6" t="s">
        <v>6074</v>
      </c>
      <c r="E434" s="6" t="s">
        <v>6698</v>
      </c>
      <c r="F434" s="6" t="s">
        <v>6699</v>
      </c>
      <c r="G434" s="6" t="s">
        <v>985</v>
      </c>
      <c r="H434" s="13">
        <v>4000</v>
      </c>
      <c r="I434" s="6"/>
      <c r="J434" s="6"/>
      <c r="K434" s="255">
        <v>42628</v>
      </c>
      <c r="L434" s="6" t="s">
        <v>6700</v>
      </c>
      <c r="M434" s="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</row>
    <row r="435" spans="1:112" s="69" customFormat="1" ht="25.5">
      <c r="A435" s="6">
        <v>345</v>
      </c>
      <c r="B435" s="6"/>
      <c r="C435" s="6" t="s">
        <v>6701</v>
      </c>
      <c r="D435" s="6" t="s">
        <v>6103</v>
      </c>
      <c r="E435" s="6" t="s">
        <v>6702</v>
      </c>
      <c r="F435" s="6" t="s">
        <v>6703</v>
      </c>
      <c r="G435" s="6" t="s">
        <v>1064</v>
      </c>
      <c r="H435" s="13">
        <v>200</v>
      </c>
      <c r="I435" s="6"/>
      <c r="J435" s="6"/>
      <c r="K435" s="255">
        <v>42626</v>
      </c>
      <c r="L435" s="6" t="s">
        <v>6704</v>
      </c>
      <c r="M435" s="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</row>
    <row r="436" spans="1:112" s="69" customFormat="1" ht="12.75">
      <c r="A436" s="6"/>
      <c r="B436" s="6"/>
      <c r="C436" s="6"/>
      <c r="D436" s="6"/>
      <c r="E436" s="6"/>
      <c r="F436" s="6"/>
      <c r="G436" s="6" t="s">
        <v>985</v>
      </c>
      <c r="H436" s="13">
        <v>5000</v>
      </c>
      <c r="I436" s="6"/>
      <c r="J436" s="6"/>
      <c r="K436" s="255"/>
      <c r="L436" s="6"/>
      <c r="M436" s="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</row>
    <row r="437" spans="1:112" s="69" customFormat="1" ht="12.75">
      <c r="A437" s="6">
        <v>347</v>
      </c>
      <c r="B437" s="6"/>
      <c r="C437" s="6" t="s">
        <v>6705</v>
      </c>
      <c r="D437" s="6" t="s">
        <v>6079</v>
      </c>
      <c r="E437" s="6"/>
      <c r="F437" s="6"/>
      <c r="G437" s="6" t="s">
        <v>1064</v>
      </c>
      <c r="H437" s="13">
        <v>50</v>
      </c>
      <c r="I437" s="6"/>
      <c r="J437" s="6"/>
      <c r="K437" s="255"/>
      <c r="L437" s="6"/>
      <c r="M437" s="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</row>
    <row r="438" spans="1:112" s="69" customFormat="1" ht="12.75">
      <c r="A438" s="6"/>
      <c r="B438" s="6"/>
      <c r="C438" s="6" t="s">
        <v>6706</v>
      </c>
      <c r="D438" s="6" t="s">
        <v>6103</v>
      </c>
      <c r="E438" s="6"/>
      <c r="F438" s="6"/>
      <c r="G438" s="6" t="s">
        <v>1064</v>
      </c>
      <c r="H438" s="13">
        <v>100</v>
      </c>
      <c r="I438" s="6"/>
      <c r="J438" s="6"/>
      <c r="K438" s="255"/>
      <c r="L438" s="6"/>
      <c r="M438" s="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</row>
    <row r="439" spans="1:112" s="69" customFormat="1" ht="12.75">
      <c r="A439" s="6"/>
      <c r="B439" s="6"/>
      <c r="C439" s="6" t="s">
        <v>6707</v>
      </c>
      <c r="D439" s="6" t="s">
        <v>6708</v>
      </c>
      <c r="E439" s="6"/>
      <c r="F439" s="6"/>
      <c r="G439" s="6" t="s">
        <v>1064</v>
      </c>
      <c r="H439" s="13">
        <v>50</v>
      </c>
      <c r="I439" s="6"/>
      <c r="J439" s="6"/>
      <c r="K439" s="255"/>
      <c r="L439" s="6"/>
      <c r="M439" s="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</row>
    <row r="440" spans="1:112" s="69" customFormat="1" ht="12.75">
      <c r="A440" s="6"/>
      <c r="B440" s="6"/>
      <c r="C440" s="6" t="s">
        <v>6705</v>
      </c>
      <c r="D440" s="6" t="s">
        <v>6708</v>
      </c>
      <c r="E440" s="6"/>
      <c r="F440" s="6"/>
      <c r="G440" s="6" t="s">
        <v>1064</v>
      </c>
      <c r="H440" s="13">
        <v>50</v>
      </c>
      <c r="I440" s="6"/>
      <c r="J440" s="6"/>
      <c r="K440" s="255"/>
      <c r="L440" s="6"/>
      <c r="M440" s="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</row>
    <row r="441" spans="1:112" s="69" customFormat="1" ht="25.5">
      <c r="A441" s="6">
        <v>348</v>
      </c>
      <c r="B441" s="6"/>
      <c r="C441" s="6" t="s">
        <v>6709</v>
      </c>
      <c r="D441" s="6" t="s">
        <v>6708</v>
      </c>
      <c r="E441" s="6" t="s">
        <v>6710</v>
      </c>
      <c r="F441" s="6" t="s">
        <v>6711</v>
      </c>
      <c r="G441" s="6" t="s">
        <v>1064</v>
      </c>
      <c r="H441" s="13">
        <v>200</v>
      </c>
      <c r="I441" s="6"/>
      <c r="J441" s="6"/>
      <c r="K441" s="255">
        <v>42625</v>
      </c>
      <c r="L441" s="6" t="s">
        <v>6712</v>
      </c>
      <c r="M441" s="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</row>
    <row r="442" spans="1:112" s="69" customFormat="1" ht="12.75">
      <c r="A442" s="6"/>
      <c r="B442" s="6"/>
      <c r="C442" s="6"/>
      <c r="D442" s="6"/>
      <c r="E442" s="6"/>
      <c r="F442" s="6"/>
      <c r="G442" s="6" t="s">
        <v>985</v>
      </c>
      <c r="H442" s="13">
        <v>3000</v>
      </c>
      <c r="I442" s="6"/>
      <c r="J442" s="6"/>
      <c r="K442" s="255"/>
      <c r="L442" s="6"/>
      <c r="M442" s="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</row>
    <row r="443" spans="1:112" s="69" customFormat="1" ht="25.5">
      <c r="A443" s="6">
        <v>350</v>
      </c>
      <c r="B443" s="6"/>
      <c r="C443" s="6" t="s">
        <v>6713</v>
      </c>
      <c r="D443" s="6" t="s">
        <v>6074</v>
      </c>
      <c r="E443" s="6" t="s">
        <v>6714</v>
      </c>
      <c r="F443" s="6" t="s">
        <v>6715</v>
      </c>
      <c r="G443" s="6" t="s">
        <v>985</v>
      </c>
      <c r="H443" s="13">
        <v>5000</v>
      </c>
      <c r="I443" s="6"/>
      <c r="J443" s="6"/>
      <c r="K443" s="255" t="s">
        <v>6716</v>
      </c>
      <c r="L443" s="6" t="s">
        <v>6717</v>
      </c>
      <c r="M443" s="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</row>
    <row r="444" spans="1:112" s="69" customFormat="1" ht="12.75">
      <c r="A444" s="6"/>
      <c r="B444" s="6"/>
      <c r="C444" s="6" t="s">
        <v>6718</v>
      </c>
      <c r="D444" s="6" t="s">
        <v>5996</v>
      </c>
      <c r="E444" s="6"/>
      <c r="F444" s="6"/>
      <c r="G444" s="6" t="s">
        <v>985</v>
      </c>
      <c r="H444" s="13">
        <v>4000</v>
      </c>
      <c r="I444" s="6"/>
      <c r="J444" s="6"/>
      <c r="K444" s="255"/>
      <c r="L444" s="6"/>
      <c r="M444" s="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</row>
    <row r="445" spans="1:112" s="69" customFormat="1" ht="25.5">
      <c r="A445" s="6"/>
      <c r="B445" s="6"/>
      <c r="C445" s="6" t="s">
        <v>6719</v>
      </c>
      <c r="D445" s="6" t="s">
        <v>6300</v>
      </c>
      <c r="E445" s="6"/>
      <c r="F445" s="6"/>
      <c r="G445" s="6" t="s">
        <v>1064</v>
      </c>
      <c r="H445" s="13">
        <v>200</v>
      </c>
      <c r="I445" s="6"/>
      <c r="J445" s="6"/>
      <c r="K445" s="255"/>
      <c r="L445" s="6"/>
      <c r="M445" s="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</row>
    <row r="446" spans="1:112" s="69" customFormat="1" ht="25.5">
      <c r="A446" s="6"/>
      <c r="B446" s="6"/>
      <c r="C446" s="6" t="s">
        <v>6720</v>
      </c>
      <c r="D446" s="6" t="s">
        <v>6377</v>
      </c>
      <c r="E446" s="6"/>
      <c r="F446" s="6"/>
      <c r="G446" s="6" t="s">
        <v>1135</v>
      </c>
      <c r="H446" s="13">
        <v>200</v>
      </c>
      <c r="I446" s="6"/>
      <c r="J446" s="6"/>
      <c r="K446" s="255"/>
      <c r="L446" s="6"/>
      <c r="M446" s="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</row>
    <row r="447" spans="1:112" s="69" customFormat="1" ht="12.75">
      <c r="A447" s="6"/>
      <c r="B447" s="6"/>
      <c r="C447" s="6"/>
      <c r="D447" s="6"/>
      <c r="E447" s="6"/>
      <c r="F447" s="6"/>
      <c r="G447" s="6" t="s">
        <v>985</v>
      </c>
      <c r="H447" s="13">
        <v>5000</v>
      </c>
      <c r="I447" s="6"/>
      <c r="J447" s="6"/>
      <c r="K447" s="255"/>
      <c r="L447" s="6"/>
      <c r="M447" s="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</row>
    <row r="448" spans="1:112" s="69" customFormat="1" ht="25.5">
      <c r="A448" s="6"/>
      <c r="B448" s="6"/>
      <c r="C448" s="6" t="s">
        <v>6721</v>
      </c>
      <c r="D448" s="6" t="s">
        <v>5916</v>
      </c>
      <c r="E448" s="6"/>
      <c r="F448" s="6"/>
      <c r="G448" s="6" t="s">
        <v>1135</v>
      </c>
      <c r="H448" s="13">
        <v>200</v>
      </c>
      <c r="I448" s="6"/>
      <c r="J448" s="6"/>
      <c r="K448" s="255"/>
      <c r="L448" s="6"/>
      <c r="M448" s="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</row>
    <row r="449" spans="1:112" s="69" customFormat="1" ht="12.75">
      <c r="A449" s="6"/>
      <c r="B449" s="6"/>
      <c r="C449" s="6"/>
      <c r="D449" s="6"/>
      <c r="E449" s="6"/>
      <c r="F449" s="6"/>
      <c r="G449" s="6" t="s">
        <v>985</v>
      </c>
      <c r="H449" s="13">
        <v>3900</v>
      </c>
      <c r="I449" s="6"/>
      <c r="J449" s="6"/>
      <c r="K449" s="255"/>
      <c r="L449" s="6"/>
      <c r="M449" s="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</row>
    <row r="450" spans="1:112" s="69" customFormat="1" ht="25.5">
      <c r="A450" s="6"/>
      <c r="B450" s="6"/>
      <c r="C450" s="6" t="s">
        <v>6722</v>
      </c>
      <c r="D450" s="6" t="s">
        <v>6377</v>
      </c>
      <c r="E450" s="6"/>
      <c r="F450" s="6"/>
      <c r="G450" s="6" t="s">
        <v>1135</v>
      </c>
      <c r="H450" s="13">
        <v>200</v>
      </c>
      <c r="I450" s="6"/>
      <c r="J450" s="6"/>
      <c r="K450" s="255"/>
      <c r="L450" s="6"/>
      <c r="M450" s="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</row>
    <row r="451" spans="1:112" s="69" customFormat="1" ht="25.5">
      <c r="A451" s="6">
        <v>355</v>
      </c>
      <c r="B451" s="6"/>
      <c r="C451" s="6" t="s">
        <v>6723</v>
      </c>
      <c r="D451" s="6" t="s">
        <v>5996</v>
      </c>
      <c r="E451" s="6" t="s">
        <v>6724</v>
      </c>
      <c r="F451" s="6" t="s">
        <v>6725</v>
      </c>
      <c r="G451" s="6" t="s">
        <v>1064</v>
      </c>
      <c r="H451" s="13">
        <v>200</v>
      </c>
      <c r="I451" s="6"/>
      <c r="J451" s="6"/>
      <c r="K451" s="255">
        <v>42628</v>
      </c>
      <c r="L451" s="6" t="s">
        <v>6726</v>
      </c>
      <c r="M451" s="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</row>
    <row r="452" spans="1:112" s="69" customFormat="1" ht="12.75">
      <c r="A452" s="6"/>
      <c r="B452" s="6"/>
      <c r="C452" s="6"/>
      <c r="D452" s="6"/>
      <c r="E452" s="6"/>
      <c r="F452" s="6"/>
      <c r="G452" s="6" t="s">
        <v>985</v>
      </c>
      <c r="H452" s="13">
        <v>5000</v>
      </c>
      <c r="I452" s="6"/>
      <c r="J452" s="6"/>
      <c r="K452" s="6"/>
      <c r="L452" s="6"/>
      <c r="M452" s="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</row>
    <row r="453" spans="1:112" s="69" customFormat="1" ht="25.5">
      <c r="A453" s="6">
        <v>357</v>
      </c>
      <c r="B453" s="6"/>
      <c r="C453" s="6" t="s">
        <v>6727</v>
      </c>
      <c r="D453" s="6" t="s">
        <v>5916</v>
      </c>
      <c r="E453" s="6" t="s">
        <v>6728</v>
      </c>
      <c r="F453" s="6" t="s">
        <v>6729</v>
      </c>
      <c r="G453" s="6" t="s">
        <v>985</v>
      </c>
      <c r="H453" s="13">
        <v>4980</v>
      </c>
      <c r="I453" s="6"/>
      <c r="J453" s="6"/>
      <c r="K453" s="255">
        <v>42628</v>
      </c>
      <c r="L453" s="6" t="s">
        <v>6730</v>
      </c>
      <c r="M453" s="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</row>
    <row r="454" spans="1:112" s="69" customFormat="1" ht="25.5">
      <c r="A454" s="6">
        <v>361</v>
      </c>
      <c r="B454" s="6"/>
      <c r="C454" s="6" t="s">
        <v>5445</v>
      </c>
      <c r="D454" s="6" t="s">
        <v>6185</v>
      </c>
      <c r="E454" s="6" t="s">
        <v>6731</v>
      </c>
      <c r="F454" s="6" t="s">
        <v>6732</v>
      </c>
      <c r="G454" s="6" t="s">
        <v>1064</v>
      </c>
      <c r="H454" s="13">
        <v>200</v>
      </c>
      <c r="I454" s="6"/>
      <c r="J454" s="6"/>
      <c r="K454" s="255">
        <v>42632</v>
      </c>
      <c r="L454" s="6" t="s">
        <v>6733</v>
      </c>
      <c r="M454" s="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</row>
    <row r="455" spans="1:112" s="69" customFormat="1" ht="25.5">
      <c r="A455" s="6">
        <v>362</v>
      </c>
      <c r="B455" s="6"/>
      <c r="C455" s="6" t="s">
        <v>6734</v>
      </c>
      <c r="D455" s="6" t="s">
        <v>6185</v>
      </c>
      <c r="E455" s="6" t="s">
        <v>6731</v>
      </c>
      <c r="F455" s="6" t="s">
        <v>6735</v>
      </c>
      <c r="G455" s="6" t="s">
        <v>1135</v>
      </c>
      <c r="H455" s="13">
        <v>200</v>
      </c>
      <c r="I455" s="6"/>
      <c r="J455" s="6"/>
      <c r="K455" s="255">
        <v>42632</v>
      </c>
      <c r="L455" s="6" t="s">
        <v>6736</v>
      </c>
      <c r="M455" s="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</row>
    <row r="456" spans="1:112" s="69" customFormat="1" ht="25.5">
      <c r="A456" s="6">
        <v>365</v>
      </c>
      <c r="B456" s="6"/>
      <c r="C456" s="6" t="s">
        <v>6737</v>
      </c>
      <c r="D456" s="6" t="s">
        <v>6185</v>
      </c>
      <c r="E456" s="6" t="s">
        <v>6731</v>
      </c>
      <c r="F456" s="6" t="s">
        <v>6738</v>
      </c>
      <c r="G456" s="6" t="s">
        <v>1135</v>
      </c>
      <c r="H456" s="13">
        <v>200</v>
      </c>
      <c r="I456" s="6"/>
      <c r="J456" s="6"/>
      <c r="K456" s="255">
        <v>42632</v>
      </c>
      <c r="L456" s="6" t="s">
        <v>6739</v>
      </c>
      <c r="M456" s="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</row>
    <row r="457" spans="1:112" s="69" customFormat="1" ht="25.5">
      <c r="A457" s="6">
        <v>366</v>
      </c>
      <c r="B457" s="6"/>
      <c r="C457" s="6" t="s">
        <v>6740</v>
      </c>
      <c r="D457" s="6" t="s">
        <v>6185</v>
      </c>
      <c r="E457" s="6" t="s">
        <v>6741</v>
      </c>
      <c r="F457" s="6" t="s">
        <v>6742</v>
      </c>
      <c r="G457" s="6" t="s">
        <v>1135</v>
      </c>
      <c r="H457" s="13">
        <v>200</v>
      </c>
      <c r="I457" s="6"/>
      <c r="J457" s="6"/>
      <c r="K457" s="255">
        <v>42632</v>
      </c>
      <c r="L457" s="6" t="s">
        <v>6743</v>
      </c>
      <c r="M457" s="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</row>
    <row r="458" spans="1:112" s="69" customFormat="1" ht="12.75">
      <c r="A458" s="6"/>
      <c r="B458" s="6"/>
      <c r="C458" s="6"/>
      <c r="D458" s="6"/>
      <c r="E458" s="6"/>
      <c r="F458" s="6"/>
      <c r="G458" s="6" t="s">
        <v>985</v>
      </c>
      <c r="H458" s="13">
        <v>3000</v>
      </c>
      <c r="I458" s="6"/>
      <c r="J458" s="6"/>
      <c r="K458" s="6"/>
      <c r="L458" s="6"/>
      <c r="M458" s="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</row>
    <row r="459" spans="1:112" s="69" customFormat="1" ht="25.5">
      <c r="A459" s="6">
        <v>368</v>
      </c>
      <c r="B459" s="6"/>
      <c r="C459" s="6" t="s">
        <v>6744</v>
      </c>
      <c r="D459" s="6" t="s">
        <v>6103</v>
      </c>
      <c r="E459" s="6" t="s">
        <v>6745</v>
      </c>
      <c r="F459" s="6" t="s">
        <v>6746</v>
      </c>
      <c r="G459" s="6" t="s">
        <v>1064</v>
      </c>
      <c r="H459" s="13">
        <v>200</v>
      </c>
      <c r="I459" s="6"/>
      <c r="J459" s="6"/>
      <c r="K459" s="255">
        <v>42629</v>
      </c>
      <c r="L459" s="6" t="s">
        <v>6747</v>
      </c>
      <c r="M459" s="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</row>
    <row r="460" spans="1:112" s="69" customFormat="1" ht="12.75">
      <c r="A460" s="6"/>
      <c r="B460" s="6"/>
      <c r="C460" s="6"/>
      <c r="D460" s="6"/>
      <c r="E460" s="6"/>
      <c r="F460" s="6"/>
      <c r="G460" s="6" t="s">
        <v>1639</v>
      </c>
      <c r="H460" s="13">
        <v>3260</v>
      </c>
      <c r="I460" s="6"/>
      <c r="J460" s="6"/>
      <c r="K460" s="6"/>
      <c r="L460" s="6"/>
      <c r="M460" s="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</row>
    <row r="461" spans="1:112" s="69" customFormat="1" ht="25.5">
      <c r="A461" s="6">
        <v>369</v>
      </c>
      <c r="B461" s="6"/>
      <c r="C461" s="6" t="s">
        <v>4004</v>
      </c>
      <c r="D461" s="6" t="s">
        <v>5916</v>
      </c>
      <c r="E461" s="6" t="s">
        <v>6748</v>
      </c>
      <c r="F461" s="6" t="s">
        <v>6749</v>
      </c>
      <c r="G461" s="6" t="s">
        <v>1639</v>
      </c>
      <c r="H461" s="13">
        <v>5000</v>
      </c>
      <c r="I461" s="6"/>
      <c r="J461" s="6"/>
      <c r="K461" s="255">
        <v>42632</v>
      </c>
      <c r="L461" s="6" t="s">
        <v>6750</v>
      </c>
      <c r="M461" s="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</row>
    <row r="462" spans="1:112" s="69" customFormat="1" ht="25.5">
      <c r="A462" s="6">
        <v>370</v>
      </c>
      <c r="B462" s="6"/>
      <c r="C462" s="6" t="s">
        <v>6751</v>
      </c>
      <c r="D462" s="6" t="s">
        <v>6103</v>
      </c>
      <c r="E462" s="6" t="s">
        <v>6752</v>
      </c>
      <c r="F462" s="6" t="s">
        <v>6753</v>
      </c>
      <c r="G462" s="6" t="s">
        <v>6754</v>
      </c>
      <c r="H462" s="6"/>
      <c r="I462" s="6"/>
      <c r="J462" s="13">
        <v>200</v>
      </c>
      <c r="K462" s="255">
        <v>42629</v>
      </c>
      <c r="L462" s="6" t="s">
        <v>6755</v>
      </c>
      <c r="M462" s="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</row>
    <row r="463" spans="1:112" s="69" customFormat="1" ht="12.75">
      <c r="A463" s="6"/>
      <c r="B463" s="6"/>
      <c r="C463" s="6"/>
      <c r="D463" s="6"/>
      <c r="E463" s="6"/>
      <c r="F463" s="6"/>
      <c r="G463" s="6" t="s">
        <v>985</v>
      </c>
      <c r="H463" s="6"/>
      <c r="I463" s="6"/>
      <c r="J463" s="13">
        <v>5000</v>
      </c>
      <c r="K463" s="255"/>
      <c r="L463" s="6"/>
      <c r="M463" s="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</row>
    <row r="464" spans="1:112" s="69" customFormat="1" ht="25.5">
      <c r="A464" s="6">
        <v>371</v>
      </c>
      <c r="B464" s="6"/>
      <c r="C464" s="6" t="s">
        <v>6240</v>
      </c>
      <c r="D464" s="6" t="s">
        <v>6079</v>
      </c>
      <c r="E464" s="6" t="s">
        <v>6752</v>
      </c>
      <c r="F464" s="6" t="s">
        <v>6753</v>
      </c>
      <c r="G464" s="6" t="s">
        <v>985</v>
      </c>
      <c r="H464" s="6"/>
      <c r="I464" s="6"/>
      <c r="J464" s="13">
        <v>4700</v>
      </c>
      <c r="K464" s="255">
        <v>42629</v>
      </c>
      <c r="L464" s="6" t="s">
        <v>6756</v>
      </c>
      <c r="M464" s="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</row>
    <row r="465" spans="1:112" s="69" customFormat="1" ht="25.5">
      <c r="A465" s="6">
        <v>372</v>
      </c>
      <c r="B465" s="6"/>
      <c r="C465" s="6" t="s">
        <v>6757</v>
      </c>
      <c r="D465" s="6" t="s">
        <v>6209</v>
      </c>
      <c r="E465" s="6" t="s">
        <v>6752</v>
      </c>
      <c r="F465" s="6" t="s">
        <v>6753</v>
      </c>
      <c r="G465" s="6" t="s">
        <v>6754</v>
      </c>
      <c r="H465" s="6"/>
      <c r="I465" s="6"/>
      <c r="J465" s="13">
        <v>200</v>
      </c>
      <c r="K465" s="255">
        <v>42629</v>
      </c>
      <c r="L465" s="6" t="s">
        <v>6758</v>
      </c>
      <c r="M465" s="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</row>
    <row r="466" spans="1:112" s="69" customFormat="1" ht="12.75">
      <c r="A466" s="6"/>
      <c r="B466" s="6"/>
      <c r="C466" s="6"/>
      <c r="D466" s="6"/>
      <c r="E466" s="6"/>
      <c r="F466" s="6"/>
      <c r="G466" s="6" t="s">
        <v>985</v>
      </c>
      <c r="H466" s="6"/>
      <c r="I466" s="6"/>
      <c r="J466" s="13">
        <v>5000</v>
      </c>
      <c r="K466" s="255"/>
      <c r="L466" s="6"/>
      <c r="M466" s="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</row>
    <row r="467" spans="1:112" s="69" customFormat="1" ht="25.5">
      <c r="A467" s="6">
        <v>373</v>
      </c>
      <c r="B467" s="6"/>
      <c r="C467" s="6" t="s">
        <v>6759</v>
      </c>
      <c r="D467" s="6" t="s">
        <v>6209</v>
      </c>
      <c r="E467" s="6" t="s">
        <v>6760</v>
      </c>
      <c r="F467" s="6" t="s">
        <v>6761</v>
      </c>
      <c r="G467" s="6" t="s">
        <v>1064</v>
      </c>
      <c r="H467" s="6"/>
      <c r="I467" s="6"/>
      <c r="J467" s="13">
        <v>3691</v>
      </c>
      <c r="K467" s="255">
        <v>42629</v>
      </c>
      <c r="L467" s="6" t="s">
        <v>6762</v>
      </c>
      <c r="M467" s="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</row>
    <row r="468" spans="1:112" s="69" customFormat="1" ht="25.5">
      <c r="A468" s="6">
        <v>374</v>
      </c>
      <c r="B468" s="6"/>
      <c r="C468" s="6" t="s">
        <v>6763</v>
      </c>
      <c r="D468" s="6" t="s">
        <v>6209</v>
      </c>
      <c r="E468" s="6" t="s">
        <v>6764</v>
      </c>
      <c r="F468" s="6" t="s">
        <v>6765</v>
      </c>
      <c r="G468" s="6" t="s">
        <v>1064</v>
      </c>
      <c r="H468" s="6"/>
      <c r="I468" s="6"/>
      <c r="J468" s="13">
        <v>1766</v>
      </c>
      <c r="K468" s="255">
        <v>42629</v>
      </c>
      <c r="L468" s="6" t="s">
        <v>6766</v>
      </c>
      <c r="M468" s="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</row>
    <row r="469" spans="1:112" s="69" customFormat="1" ht="25.5">
      <c r="A469" s="6">
        <v>375</v>
      </c>
      <c r="B469" s="6"/>
      <c r="C469" s="6" t="s">
        <v>6767</v>
      </c>
      <c r="D469" s="6" t="s">
        <v>5996</v>
      </c>
      <c r="E469" s="6" t="s">
        <v>6768</v>
      </c>
      <c r="F469" s="6" t="s">
        <v>6769</v>
      </c>
      <c r="G469" s="6" t="s">
        <v>1135</v>
      </c>
      <c r="H469" s="6"/>
      <c r="I469" s="6"/>
      <c r="J469" s="13">
        <v>200</v>
      </c>
      <c r="K469" s="255">
        <v>42632</v>
      </c>
      <c r="L469" s="6" t="s">
        <v>6770</v>
      </c>
      <c r="M469" s="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</row>
    <row r="470" spans="1:112" s="69" customFormat="1" ht="12.75">
      <c r="A470" s="6"/>
      <c r="B470" s="6"/>
      <c r="C470" s="6"/>
      <c r="D470" s="6"/>
      <c r="E470" s="6"/>
      <c r="F470" s="6"/>
      <c r="G470" s="6" t="s">
        <v>5891</v>
      </c>
      <c r="H470" s="13">
        <v>1109</v>
      </c>
      <c r="I470" s="6"/>
      <c r="J470" s="6"/>
      <c r="M470" s="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</row>
    <row r="471" spans="1:112" s="69" customFormat="1" ht="25.5">
      <c r="A471" s="6">
        <v>376</v>
      </c>
      <c r="B471" s="6"/>
      <c r="C471" s="6" t="s">
        <v>6771</v>
      </c>
      <c r="D471" s="6" t="s">
        <v>5996</v>
      </c>
      <c r="E471" s="6" t="s">
        <v>6772</v>
      </c>
      <c r="F471" s="6" t="s">
        <v>6769</v>
      </c>
      <c r="G471" s="6" t="s">
        <v>1064</v>
      </c>
      <c r="H471" s="13">
        <v>200</v>
      </c>
      <c r="I471" s="6"/>
      <c r="J471" s="6"/>
      <c r="K471" s="255">
        <v>42632</v>
      </c>
      <c r="L471" s="6" t="s">
        <v>6773</v>
      </c>
      <c r="M471" s="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</row>
    <row r="472" spans="1:112" s="69" customFormat="1" ht="25.5">
      <c r="A472" s="6">
        <v>377</v>
      </c>
      <c r="B472" s="6"/>
      <c r="C472" s="6" t="s">
        <v>6774</v>
      </c>
      <c r="D472" s="6" t="s">
        <v>6023</v>
      </c>
      <c r="E472" s="6" t="s">
        <v>6775</v>
      </c>
      <c r="F472" s="6" t="s">
        <v>6776</v>
      </c>
      <c r="G472" s="6" t="s">
        <v>1639</v>
      </c>
      <c r="H472" s="6"/>
      <c r="I472" s="6"/>
      <c r="J472" s="13">
        <v>1000</v>
      </c>
      <c r="K472" s="255">
        <v>42628</v>
      </c>
      <c r="L472" s="6" t="s">
        <v>6777</v>
      </c>
      <c r="M472" s="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</row>
    <row r="473" spans="1:112" s="69" customFormat="1" ht="25.5">
      <c r="A473" s="6">
        <v>382</v>
      </c>
      <c r="B473" s="6"/>
      <c r="C473" s="6" t="s">
        <v>6778</v>
      </c>
      <c r="D473" s="6" t="s">
        <v>6023</v>
      </c>
      <c r="E473" s="6" t="s">
        <v>6779</v>
      </c>
      <c r="F473" s="6" t="s">
        <v>6780</v>
      </c>
      <c r="G473" s="6" t="s">
        <v>985</v>
      </c>
      <c r="H473" s="13">
        <v>7314</v>
      </c>
      <c r="I473" s="6"/>
      <c r="J473" s="6"/>
      <c r="K473" s="255">
        <v>42628</v>
      </c>
      <c r="L473" s="6" t="s">
        <v>6781</v>
      </c>
      <c r="M473" s="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</row>
    <row r="474" spans="1:112" s="69" customFormat="1" ht="25.5">
      <c r="A474" s="6">
        <v>383</v>
      </c>
      <c r="B474" s="6"/>
      <c r="C474" s="6" t="s">
        <v>6048</v>
      </c>
      <c r="D474" s="6" t="s">
        <v>6023</v>
      </c>
      <c r="E474" s="6" t="s">
        <v>6049</v>
      </c>
      <c r="F474" s="6" t="s">
        <v>6782</v>
      </c>
      <c r="G474" s="6" t="s">
        <v>2120</v>
      </c>
      <c r="H474" s="13">
        <v>59520</v>
      </c>
      <c r="I474" s="6"/>
      <c r="J474" s="6"/>
      <c r="K474" s="255">
        <v>42632</v>
      </c>
      <c r="L474" s="6" t="s">
        <v>6783</v>
      </c>
      <c r="M474" s="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</row>
    <row r="475" spans="1:112" s="69" customFormat="1" ht="25.5">
      <c r="A475" s="6"/>
      <c r="B475" s="6"/>
      <c r="C475" s="6" t="s">
        <v>6028</v>
      </c>
      <c r="D475" s="6" t="s">
        <v>3775</v>
      </c>
      <c r="E475" s="6"/>
      <c r="F475" s="6"/>
      <c r="G475" s="6" t="s">
        <v>2120</v>
      </c>
      <c r="H475" s="13">
        <v>59520</v>
      </c>
      <c r="I475" s="6"/>
      <c r="J475" s="6"/>
      <c r="K475" s="6"/>
      <c r="L475" s="6"/>
      <c r="M475" s="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</row>
    <row r="476" spans="1:112" s="69" customFormat="1" ht="25.5">
      <c r="A476" s="6">
        <v>384</v>
      </c>
      <c r="B476" s="6"/>
      <c r="C476" s="6" t="s">
        <v>6048</v>
      </c>
      <c r="D476" s="6" t="s">
        <v>6023</v>
      </c>
      <c r="E476" s="6" t="s">
        <v>6049</v>
      </c>
      <c r="F476" s="6" t="s">
        <v>6784</v>
      </c>
      <c r="G476" s="6" t="s">
        <v>1769</v>
      </c>
      <c r="H476" s="13">
        <v>120</v>
      </c>
      <c r="I476" s="6"/>
      <c r="J476" s="6"/>
      <c r="K476" s="255">
        <v>42632</v>
      </c>
      <c r="L476" s="6" t="s">
        <v>6785</v>
      </c>
      <c r="M476" s="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</row>
    <row r="477" spans="1:112" s="69" customFormat="1" ht="25.5">
      <c r="A477" s="6">
        <v>385</v>
      </c>
      <c r="B477" s="6"/>
      <c r="C477" s="6" t="s">
        <v>6048</v>
      </c>
      <c r="D477" s="6" t="s">
        <v>6023</v>
      </c>
      <c r="E477" s="6" t="s">
        <v>6049</v>
      </c>
      <c r="F477" s="6" t="s">
        <v>6050</v>
      </c>
      <c r="G477" s="6" t="s">
        <v>2120</v>
      </c>
      <c r="H477" s="13">
        <v>12400</v>
      </c>
      <c r="I477" s="6"/>
      <c r="J477" s="6"/>
      <c r="K477" s="255">
        <v>42632</v>
      </c>
      <c r="L477" s="6" t="s">
        <v>6786</v>
      </c>
      <c r="M477" s="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</row>
    <row r="478" spans="1:112" s="69" customFormat="1" ht="25.5">
      <c r="A478" s="6">
        <v>386</v>
      </c>
      <c r="B478" s="6"/>
      <c r="C478" s="6" t="s">
        <v>6208</v>
      </c>
      <c r="D478" s="6" t="s">
        <v>5863</v>
      </c>
      <c r="E478" s="6" t="s">
        <v>6787</v>
      </c>
      <c r="F478" s="6" t="s">
        <v>6788</v>
      </c>
      <c r="G478" s="6" t="s">
        <v>1135</v>
      </c>
      <c r="H478" s="13">
        <v>200</v>
      </c>
      <c r="I478" s="6"/>
      <c r="J478" s="6"/>
      <c r="K478" s="255">
        <v>42633</v>
      </c>
      <c r="L478" s="6" t="s">
        <v>6789</v>
      </c>
      <c r="M478" s="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</row>
    <row r="479" spans="1:112" s="69" customFormat="1" ht="12.75">
      <c r="A479" s="6"/>
      <c r="B479" s="6"/>
      <c r="C479" s="6"/>
      <c r="D479" s="6"/>
      <c r="E479" s="6"/>
      <c r="F479" s="6"/>
      <c r="G479" s="6" t="s">
        <v>985</v>
      </c>
      <c r="H479" s="13">
        <v>5000</v>
      </c>
      <c r="I479" s="6"/>
      <c r="J479" s="6"/>
      <c r="K479" s="6"/>
      <c r="L479" s="6"/>
      <c r="M479" s="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</row>
    <row r="480" spans="1:112" s="69" customFormat="1" ht="25.5">
      <c r="A480" s="6">
        <v>387</v>
      </c>
      <c r="B480" s="6"/>
      <c r="C480" s="6" t="s">
        <v>6790</v>
      </c>
      <c r="D480" s="6" t="s">
        <v>5863</v>
      </c>
      <c r="E480" s="6" t="s">
        <v>6787</v>
      </c>
      <c r="F480" s="6" t="s">
        <v>6791</v>
      </c>
      <c r="G480" s="6" t="s">
        <v>1135</v>
      </c>
      <c r="H480" s="13">
        <v>200</v>
      </c>
      <c r="I480" s="6"/>
      <c r="J480" s="6"/>
      <c r="K480" s="255">
        <v>42633</v>
      </c>
      <c r="L480" s="6" t="s">
        <v>6792</v>
      </c>
      <c r="M480" s="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</row>
    <row r="481" spans="1:112" s="69" customFormat="1" ht="12.75">
      <c r="A481" s="6"/>
      <c r="B481" s="6"/>
      <c r="C481" s="6"/>
      <c r="D481" s="6"/>
      <c r="E481" s="6"/>
      <c r="F481" s="6"/>
      <c r="G481" s="6" t="s">
        <v>985</v>
      </c>
      <c r="H481" s="13">
        <v>5000</v>
      </c>
      <c r="I481" s="6"/>
      <c r="J481" s="6"/>
      <c r="K481" s="6"/>
      <c r="L481" s="6"/>
      <c r="M481" s="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</row>
    <row r="482" spans="1:112" s="69" customFormat="1" ht="25.5">
      <c r="A482" s="6">
        <v>388</v>
      </c>
      <c r="B482" s="6"/>
      <c r="C482" s="6" t="s">
        <v>6793</v>
      </c>
      <c r="D482" s="6" t="s">
        <v>5863</v>
      </c>
      <c r="E482" s="6" t="s">
        <v>6787</v>
      </c>
      <c r="F482" s="6" t="s">
        <v>6794</v>
      </c>
      <c r="G482" s="6" t="s">
        <v>1135</v>
      </c>
      <c r="H482" s="13">
        <v>200</v>
      </c>
      <c r="I482" s="6"/>
      <c r="J482" s="6"/>
      <c r="K482" s="255">
        <v>42633</v>
      </c>
      <c r="L482" s="6" t="s">
        <v>6795</v>
      </c>
      <c r="M482" s="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</row>
    <row r="483" spans="1:112" s="69" customFormat="1" ht="12.75">
      <c r="A483" s="6"/>
      <c r="B483" s="6"/>
      <c r="C483" s="6"/>
      <c r="D483" s="6"/>
      <c r="E483" s="6"/>
      <c r="F483" s="6"/>
      <c r="G483" s="6" t="s">
        <v>985</v>
      </c>
      <c r="H483" s="13">
        <v>5000</v>
      </c>
      <c r="I483" s="6"/>
      <c r="J483" s="6"/>
      <c r="K483" s="6"/>
      <c r="L483" s="6"/>
      <c r="M483" s="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</row>
    <row r="484" spans="1:112" s="69" customFormat="1" ht="25.5">
      <c r="A484" s="6">
        <v>389</v>
      </c>
      <c r="B484" s="6"/>
      <c r="C484" s="6" t="s">
        <v>6796</v>
      </c>
      <c r="D484" s="6" t="s">
        <v>5863</v>
      </c>
      <c r="E484" s="6" t="s">
        <v>6787</v>
      </c>
      <c r="F484" s="6" t="s">
        <v>6797</v>
      </c>
      <c r="G484" s="6" t="s">
        <v>1135</v>
      </c>
      <c r="H484" s="13">
        <v>200</v>
      </c>
      <c r="I484" s="6"/>
      <c r="J484" s="6"/>
      <c r="K484" s="255">
        <v>42633</v>
      </c>
      <c r="L484" s="6" t="s">
        <v>6798</v>
      </c>
      <c r="M484" s="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</row>
    <row r="485" spans="1:112" s="69" customFormat="1" ht="12.75">
      <c r="A485" s="6"/>
      <c r="B485" s="6"/>
      <c r="C485" s="6"/>
      <c r="D485" s="6"/>
      <c r="E485" s="6"/>
      <c r="F485" s="6"/>
      <c r="G485" s="6" t="s">
        <v>985</v>
      </c>
      <c r="H485" s="13">
        <v>3000</v>
      </c>
      <c r="I485" s="6"/>
      <c r="J485" s="6"/>
      <c r="K485" s="6"/>
      <c r="L485" s="6"/>
      <c r="M485" s="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</row>
    <row r="486" spans="1:112" s="69" customFormat="1" ht="25.5">
      <c r="A486" s="6">
        <v>390</v>
      </c>
      <c r="B486" s="6"/>
      <c r="C486" s="6" t="s">
        <v>6799</v>
      </c>
      <c r="D486" s="6" t="s">
        <v>5863</v>
      </c>
      <c r="E486" s="6" t="s">
        <v>6787</v>
      </c>
      <c r="F486" s="6" t="s">
        <v>6800</v>
      </c>
      <c r="G486" s="6" t="s">
        <v>1135</v>
      </c>
      <c r="H486" s="13">
        <v>200</v>
      </c>
      <c r="I486" s="6"/>
      <c r="J486" s="6"/>
      <c r="K486" s="255">
        <v>42633</v>
      </c>
      <c r="L486" s="6" t="s">
        <v>6801</v>
      </c>
      <c r="M486" s="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</row>
    <row r="487" spans="1:112" s="69" customFormat="1" ht="12.75">
      <c r="A487" s="6"/>
      <c r="B487" s="6"/>
      <c r="C487" s="6"/>
      <c r="D487" s="6"/>
      <c r="E487" s="6"/>
      <c r="F487" s="6"/>
      <c r="G487" s="6" t="s">
        <v>985</v>
      </c>
      <c r="H487" s="13">
        <v>3000</v>
      </c>
      <c r="I487" s="6"/>
      <c r="J487" s="6"/>
      <c r="K487" s="6"/>
      <c r="L487" s="6"/>
      <c r="M487" s="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</row>
    <row r="488" spans="1:112" s="69" customFormat="1" ht="25.5">
      <c r="A488" s="6">
        <v>392</v>
      </c>
      <c r="B488" s="6"/>
      <c r="C488" s="6" t="s">
        <v>6802</v>
      </c>
      <c r="D488" s="6" t="s">
        <v>5863</v>
      </c>
      <c r="E488" s="6" t="s">
        <v>6787</v>
      </c>
      <c r="F488" s="6" t="s">
        <v>6803</v>
      </c>
      <c r="G488" s="6" t="s">
        <v>1135</v>
      </c>
      <c r="H488" s="13">
        <v>200</v>
      </c>
      <c r="I488" s="6"/>
      <c r="J488" s="6"/>
      <c r="K488" s="255">
        <v>42633</v>
      </c>
      <c r="L488" s="6" t="s">
        <v>6804</v>
      </c>
      <c r="M488" s="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</row>
    <row r="489" spans="1:112" s="69" customFormat="1" ht="12.75">
      <c r="A489" s="6"/>
      <c r="B489" s="6"/>
      <c r="C489" s="6"/>
      <c r="D489" s="6"/>
      <c r="E489" s="6"/>
      <c r="F489" s="6"/>
      <c r="G489" s="6" t="s">
        <v>985</v>
      </c>
      <c r="H489" s="13">
        <v>5000</v>
      </c>
      <c r="I489" s="6"/>
      <c r="J489" s="6"/>
      <c r="K489" s="6"/>
      <c r="L489" s="6"/>
      <c r="M489" s="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</row>
    <row r="490" spans="1:112" s="69" customFormat="1" ht="25.5">
      <c r="A490" s="6">
        <v>393</v>
      </c>
      <c r="B490" s="6"/>
      <c r="C490" s="6" t="s">
        <v>6805</v>
      </c>
      <c r="D490" s="6" t="s">
        <v>5863</v>
      </c>
      <c r="E490" s="6" t="s">
        <v>6787</v>
      </c>
      <c r="F490" s="6" t="s">
        <v>6806</v>
      </c>
      <c r="G490" s="6" t="s">
        <v>1135</v>
      </c>
      <c r="H490" s="13">
        <v>200</v>
      </c>
      <c r="I490" s="6"/>
      <c r="J490" s="6"/>
      <c r="K490" s="255">
        <v>42633</v>
      </c>
      <c r="L490" s="6" t="s">
        <v>6807</v>
      </c>
      <c r="M490" s="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</row>
    <row r="491" spans="1:112" s="69" customFormat="1" ht="12.75">
      <c r="A491" s="6"/>
      <c r="B491" s="6"/>
      <c r="C491" s="6"/>
      <c r="D491" s="6"/>
      <c r="E491" s="6"/>
      <c r="F491" s="6"/>
      <c r="G491" s="6" t="s">
        <v>985</v>
      </c>
      <c r="H491" s="13">
        <v>5000</v>
      </c>
      <c r="I491" s="6"/>
      <c r="J491" s="6"/>
      <c r="K491" s="6"/>
      <c r="L491" s="6"/>
      <c r="M491" s="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</row>
    <row r="492" spans="1:112" s="69" customFormat="1" ht="25.5">
      <c r="A492" s="6">
        <v>395</v>
      </c>
      <c r="B492" s="6"/>
      <c r="C492" s="6" t="s">
        <v>2558</v>
      </c>
      <c r="D492" s="6" t="s">
        <v>5863</v>
      </c>
      <c r="E492" s="6" t="s">
        <v>6808</v>
      </c>
      <c r="F492" s="6" t="s">
        <v>6809</v>
      </c>
      <c r="G492" s="6" t="s">
        <v>1064</v>
      </c>
      <c r="H492" s="6"/>
      <c r="I492" s="6"/>
      <c r="J492" s="13">
        <v>8115</v>
      </c>
      <c r="K492" s="255">
        <v>42633</v>
      </c>
      <c r="L492" s="6" t="s">
        <v>6810</v>
      </c>
      <c r="M492" s="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</row>
    <row r="493" spans="1:112" s="69" customFormat="1" ht="25.5">
      <c r="A493" s="6">
        <v>396</v>
      </c>
      <c r="B493" s="6"/>
      <c r="C493" s="6" t="s">
        <v>2558</v>
      </c>
      <c r="D493" s="6" t="s">
        <v>5863</v>
      </c>
      <c r="E493" s="6" t="s">
        <v>6808</v>
      </c>
      <c r="F493" s="6" t="s">
        <v>6811</v>
      </c>
      <c r="G493" s="6" t="s">
        <v>6568</v>
      </c>
      <c r="H493" s="6"/>
      <c r="I493" s="6"/>
      <c r="J493" s="13">
        <v>28645</v>
      </c>
      <c r="K493" s="255">
        <v>42633</v>
      </c>
      <c r="L493" s="6" t="s">
        <v>6812</v>
      </c>
      <c r="M493" s="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</row>
    <row r="494" spans="1:112" s="69" customFormat="1" ht="25.5">
      <c r="A494" s="6">
        <v>397</v>
      </c>
      <c r="B494" s="6"/>
      <c r="C494" s="6" t="s">
        <v>6813</v>
      </c>
      <c r="D494" s="6" t="s">
        <v>3650</v>
      </c>
      <c r="E494" s="6" t="s">
        <v>6814</v>
      </c>
      <c r="F494" s="6" t="s">
        <v>6815</v>
      </c>
      <c r="G494" s="6" t="s">
        <v>985</v>
      </c>
      <c r="H494" s="13">
        <v>5000</v>
      </c>
      <c r="I494" s="6"/>
      <c r="J494" s="6"/>
      <c r="K494" s="255">
        <v>42632</v>
      </c>
      <c r="L494" s="6" t="s">
        <v>6816</v>
      </c>
      <c r="M494" s="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</row>
    <row r="495" spans="1:112" s="69" customFormat="1" ht="25.5">
      <c r="A495" s="6">
        <v>399</v>
      </c>
      <c r="B495" s="6"/>
      <c r="C495" s="6" t="s">
        <v>6817</v>
      </c>
      <c r="D495" s="6" t="s">
        <v>6010</v>
      </c>
      <c r="E495" s="6" t="s">
        <v>6818</v>
      </c>
      <c r="F495" s="6" t="s">
        <v>6819</v>
      </c>
      <c r="G495" s="6" t="s">
        <v>6568</v>
      </c>
      <c r="H495" s="6"/>
      <c r="I495" s="6"/>
      <c r="J495" s="13">
        <v>36272</v>
      </c>
      <c r="K495" s="255">
        <v>42632</v>
      </c>
      <c r="L495" s="6" t="s">
        <v>6820</v>
      </c>
      <c r="M495" s="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</row>
    <row r="496" spans="1:112" s="69" customFormat="1" ht="25.5">
      <c r="A496" s="6">
        <v>400</v>
      </c>
      <c r="B496" s="6"/>
      <c r="C496" s="6" t="s">
        <v>6817</v>
      </c>
      <c r="D496" s="6" t="s">
        <v>6010</v>
      </c>
      <c r="E496" s="6" t="s">
        <v>6818</v>
      </c>
      <c r="F496" s="6" t="s">
        <v>6821</v>
      </c>
      <c r="G496" s="6" t="s">
        <v>6568</v>
      </c>
      <c r="H496" s="6"/>
      <c r="I496" s="6"/>
      <c r="J496" s="13">
        <v>30880</v>
      </c>
      <c r="K496" s="255">
        <v>42632</v>
      </c>
      <c r="L496" s="6" t="s">
        <v>6822</v>
      </c>
      <c r="M496" s="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</row>
    <row r="497" spans="1:112" s="69" customFormat="1" ht="25.5">
      <c r="A497" s="6">
        <v>401</v>
      </c>
      <c r="B497" s="6"/>
      <c r="C497" s="6" t="s">
        <v>6823</v>
      </c>
      <c r="D497" s="6" t="s">
        <v>6377</v>
      </c>
      <c r="E497" s="6" t="s">
        <v>6824</v>
      </c>
      <c r="F497" s="6" t="s">
        <v>6825</v>
      </c>
      <c r="G497" s="6" t="s">
        <v>1064</v>
      </c>
      <c r="H497" s="6"/>
      <c r="I497" s="6"/>
      <c r="J497" s="13">
        <v>200</v>
      </c>
      <c r="K497" s="255">
        <v>42632</v>
      </c>
      <c r="L497" s="6" t="s">
        <v>6826</v>
      </c>
      <c r="M497" s="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</row>
    <row r="498" spans="1:112" s="69" customFormat="1" ht="12.75">
      <c r="A498" s="6"/>
      <c r="B498" s="86"/>
      <c r="G498" s="6" t="s">
        <v>985</v>
      </c>
      <c r="H498" s="6"/>
      <c r="I498" s="6"/>
      <c r="J498" s="13">
        <v>3000</v>
      </c>
      <c r="K498" s="6"/>
      <c r="L498" s="6"/>
      <c r="M498" s="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</row>
    <row r="499" spans="1:112" s="69" customFormat="1" ht="25.5">
      <c r="A499" s="6">
        <v>402</v>
      </c>
      <c r="B499" s="6"/>
      <c r="C499" s="6" t="s">
        <v>6827</v>
      </c>
      <c r="D499" s="6" t="s">
        <v>6377</v>
      </c>
      <c r="E499" s="6" t="s">
        <v>6828</v>
      </c>
      <c r="F499" s="6" t="s">
        <v>6829</v>
      </c>
      <c r="G499" s="6" t="s">
        <v>2120</v>
      </c>
      <c r="H499" s="6"/>
      <c r="I499" s="6"/>
      <c r="J499" s="13">
        <v>71000</v>
      </c>
      <c r="K499" s="255">
        <v>42629</v>
      </c>
      <c r="L499" s="6" t="s">
        <v>6830</v>
      </c>
      <c r="M499" s="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</row>
    <row r="500" spans="1:112" s="69" customFormat="1" ht="25.5">
      <c r="A500" s="6">
        <v>403</v>
      </c>
      <c r="B500" s="6"/>
      <c r="C500" s="6" t="s">
        <v>6831</v>
      </c>
      <c r="D500" s="6" t="s">
        <v>6377</v>
      </c>
      <c r="E500" s="6" t="s">
        <v>6832</v>
      </c>
      <c r="F500" s="6" t="s">
        <v>6833</v>
      </c>
      <c r="G500" s="6" t="s">
        <v>985</v>
      </c>
      <c r="H500" s="6"/>
      <c r="I500" s="6"/>
      <c r="J500" s="13">
        <v>7000</v>
      </c>
      <c r="K500" s="255">
        <v>42632</v>
      </c>
      <c r="L500" s="6" t="s">
        <v>6834</v>
      </c>
      <c r="M500" s="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</row>
    <row r="501" spans="1:112" s="69" customFormat="1" ht="25.5">
      <c r="A501" s="6">
        <v>404</v>
      </c>
      <c r="B501" s="6"/>
      <c r="C501" s="6" t="s">
        <v>6835</v>
      </c>
      <c r="D501" s="6" t="s">
        <v>6377</v>
      </c>
      <c r="E501" s="6" t="s">
        <v>6836</v>
      </c>
      <c r="F501" s="6" t="s">
        <v>6837</v>
      </c>
      <c r="G501" s="6" t="s">
        <v>1064</v>
      </c>
      <c r="H501" s="6"/>
      <c r="I501" s="6"/>
      <c r="J501" s="13">
        <v>200</v>
      </c>
      <c r="K501" s="255">
        <v>42632</v>
      </c>
      <c r="L501" s="6" t="s">
        <v>6838</v>
      </c>
      <c r="M501" s="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</row>
    <row r="502" spans="1:112" s="69" customFormat="1" ht="12.75">
      <c r="A502" s="6"/>
      <c r="B502" s="6"/>
      <c r="C502" s="6"/>
      <c r="D502" s="6"/>
      <c r="E502" s="6"/>
      <c r="F502" s="6"/>
      <c r="G502" s="6" t="s">
        <v>985</v>
      </c>
      <c r="H502" s="6"/>
      <c r="I502" s="6"/>
      <c r="J502" s="13">
        <v>5000</v>
      </c>
      <c r="K502" s="6"/>
      <c r="L502" s="6"/>
      <c r="M502" s="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</row>
    <row r="503" spans="1:112" s="69" customFormat="1" ht="25.5">
      <c r="A503" s="6">
        <v>409</v>
      </c>
      <c r="B503" s="6"/>
      <c r="C503" s="6" t="s">
        <v>6839</v>
      </c>
      <c r="D503" s="6" t="s">
        <v>6377</v>
      </c>
      <c r="E503" s="6" t="s">
        <v>6840</v>
      </c>
      <c r="F503" s="6" t="s">
        <v>6841</v>
      </c>
      <c r="G503" s="6" t="s">
        <v>1064</v>
      </c>
      <c r="H503" s="6"/>
      <c r="I503" s="6"/>
      <c r="J503" s="13">
        <v>400</v>
      </c>
      <c r="K503" s="255">
        <v>42632</v>
      </c>
      <c r="L503" s="6" t="s">
        <v>6842</v>
      </c>
      <c r="M503" s="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</row>
    <row r="504" spans="1:112" s="69" customFormat="1" ht="25.5">
      <c r="A504" s="6">
        <v>410</v>
      </c>
      <c r="B504" s="6"/>
      <c r="C504" s="6" t="s">
        <v>6843</v>
      </c>
      <c r="D504" s="6" t="s">
        <v>6377</v>
      </c>
      <c r="E504" s="6" t="s">
        <v>6844</v>
      </c>
      <c r="F504" s="6" t="s">
        <v>6845</v>
      </c>
      <c r="G504" s="6" t="s">
        <v>985</v>
      </c>
      <c r="H504" s="6"/>
      <c r="I504" s="6"/>
      <c r="J504" s="13">
        <v>5000</v>
      </c>
      <c r="K504" s="255">
        <v>42632</v>
      </c>
      <c r="L504" s="6" t="s">
        <v>6846</v>
      </c>
      <c r="M504" s="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</row>
    <row r="505" spans="1:112" s="69" customFormat="1" ht="25.5">
      <c r="A505" s="6">
        <v>413</v>
      </c>
      <c r="B505" s="6"/>
      <c r="C505" s="6" t="s">
        <v>6847</v>
      </c>
      <c r="D505" s="6" t="s">
        <v>5996</v>
      </c>
      <c r="E505" s="6" t="s">
        <v>6848</v>
      </c>
      <c r="F505" s="6" t="s">
        <v>6849</v>
      </c>
      <c r="G505" s="6" t="s">
        <v>2120</v>
      </c>
      <c r="H505" s="13">
        <v>33194</v>
      </c>
      <c r="I505" s="6"/>
      <c r="J505" s="6"/>
      <c r="K505" s="255">
        <v>42629</v>
      </c>
      <c r="L505" s="6" t="s">
        <v>6850</v>
      </c>
      <c r="M505" s="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</row>
    <row r="506" spans="1:112" s="69" customFormat="1" ht="12.75">
      <c r="A506" s="6"/>
      <c r="B506" s="6"/>
      <c r="C506" s="6" t="s">
        <v>6851</v>
      </c>
      <c r="D506" s="6"/>
      <c r="E506" s="6"/>
      <c r="F506" s="6"/>
      <c r="G506" s="6"/>
      <c r="H506" s="13"/>
      <c r="I506" s="6"/>
      <c r="J506" s="6"/>
      <c r="K506" s="6"/>
      <c r="L506" s="6"/>
      <c r="M506" s="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</row>
    <row r="507" spans="1:112" s="69" customFormat="1" ht="25.5">
      <c r="A507" s="6">
        <v>416</v>
      </c>
      <c r="B507" s="6"/>
      <c r="C507" s="6" t="s">
        <v>6852</v>
      </c>
      <c r="D507" s="6" t="s">
        <v>6010</v>
      </c>
      <c r="E507" s="6" t="s">
        <v>6853</v>
      </c>
      <c r="F507" s="6" t="s">
        <v>6854</v>
      </c>
      <c r="G507" s="6" t="s">
        <v>1064</v>
      </c>
      <c r="H507" s="13">
        <v>50</v>
      </c>
      <c r="I507" s="6"/>
      <c r="J507" s="6"/>
      <c r="K507" s="255">
        <v>42632</v>
      </c>
      <c r="L507" s="6" t="s">
        <v>6855</v>
      </c>
      <c r="M507" s="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</row>
    <row r="508" spans="1:112" s="69" customFormat="1" ht="12.75">
      <c r="A508" s="6"/>
      <c r="B508" s="6"/>
      <c r="C508" s="6"/>
      <c r="D508" s="6"/>
      <c r="E508" s="6"/>
      <c r="F508" s="6"/>
      <c r="G508" s="6" t="s">
        <v>985</v>
      </c>
      <c r="H508" s="13">
        <v>20000</v>
      </c>
      <c r="I508" s="6"/>
      <c r="J508" s="6"/>
      <c r="K508" s="6"/>
      <c r="L508" s="6"/>
      <c r="M508" s="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</row>
    <row r="509" spans="1:112" s="69" customFormat="1" ht="25.5">
      <c r="A509" s="6">
        <v>417</v>
      </c>
      <c r="B509" s="6"/>
      <c r="C509" s="6" t="s">
        <v>6856</v>
      </c>
      <c r="D509" s="6" t="s">
        <v>6010</v>
      </c>
      <c r="E509" s="6" t="s">
        <v>6857</v>
      </c>
      <c r="F509" s="6" t="s">
        <v>6858</v>
      </c>
      <c r="G509" s="6" t="s">
        <v>1064</v>
      </c>
      <c r="H509" s="6"/>
      <c r="I509" s="6"/>
      <c r="J509" s="13">
        <v>2032</v>
      </c>
      <c r="K509" s="255">
        <v>42632</v>
      </c>
      <c r="L509" s="6" t="s">
        <v>6859</v>
      </c>
      <c r="M509" s="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</row>
    <row r="510" spans="1:112" s="69" customFormat="1" ht="25.5">
      <c r="A510" s="6">
        <v>418</v>
      </c>
      <c r="B510" s="6"/>
      <c r="C510" s="6" t="s">
        <v>5817</v>
      </c>
      <c r="D510" s="6" t="s">
        <v>6010</v>
      </c>
      <c r="E510" s="6" t="s">
        <v>6860</v>
      </c>
      <c r="F510" s="6" t="s">
        <v>6861</v>
      </c>
      <c r="G510" s="6" t="s">
        <v>985</v>
      </c>
      <c r="H510" s="6"/>
      <c r="I510" s="6"/>
      <c r="J510" s="13">
        <v>2640</v>
      </c>
      <c r="K510" s="255">
        <v>42632</v>
      </c>
      <c r="L510" s="6" t="s">
        <v>6862</v>
      </c>
      <c r="M510" s="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</row>
    <row r="511" spans="1:112" s="69" customFormat="1" ht="25.5">
      <c r="A511" s="6">
        <v>419</v>
      </c>
      <c r="B511" s="6"/>
      <c r="C511" s="6" t="s">
        <v>6863</v>
      </c>
      <c r="D511" s="6" t="s">
        <v>6010</v>
      </c>
      <c r="E511" s="6" t="s">
        <v>6864</v>
      </c>
      <c r="F511" s="6" t="s">
        <v>6865</v>
      </c>
      <c r="G511" s="6" t="s">
        <v>1639</v>
      </c>
      <c r="H511" s="6"/>
      <c r="I511" s="6"/>
      <c r="J511" s="13">
        <v>4000</v>
      </c>
      <c r="K511" s="255">
        <v>42632</v>
      </c>
      <c r="L511" s="6" t="s">
        <v>6866</v>
      </c>
      <c r="M511" s="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</row>
    <row r="512" spans="1:112" s="69" customFormat="1" ht="25.5">
      <c r="A512" s="6">
        <v>420</v>
      </c>
      <c r="B512" s="6"/>
      <c r="C512" s="6" t="s">
        <v>6867</v>
      </c>
      <c r="D512" s="6" t="s">
        <v>6010</v>
      </c>
      <c r="E512" s="6" t="s">
        <v>6868</v>
      </c>
      <c r="F512" s="6" t="s">
        <v>6869</v>
      </c>
      <c r="G512" s="6" t="s">
        <v>1639</v>
      </c>
      <c r="H512" s="6"/>
      <c r="I512" s="6"/>
      <c r="J512" s="13">
        <v>2500</v>
      </c>
      <c r="K512" s="255">
        <v>42632</v>
      </c>
      <c r="L512" s="6" t="s">
        <v>6870</v>
      </c>
      <c r="M512" s="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</row>
    <row r="513" spans="1:112" s="69" customFormat="1" ht="25.5">
      <c r="A513" s="6">
        <v>424</v>
      </c>
      <c r="B513" s="6"/>
      <c r="C513" s="6" t="s">
        <v>6871</v>
      </c>
      <c r="D513" s="6" t="s">
        <v>5996</v>
      </c>
      <c r="E513" s="6" t="s">
        <v>6872</v>
      </c>
      <c r="F513" s="6" t="s">
        <v>6873</v>
      </c>
      <c r="G513" s="6" t="s">
        <v>1064</v>
      </c>
      <c r="H513" s="13">
        <v>50</v>
      </c>
      <c r="I513" s="6"/>
      <c r="J513" s="6"/>
      <c r="K513" s="255" t="s">
        <v>6874</v>
      </c>
      <c r="L513" s="6" t="s">
        <v>6875</v>
      </c>
      <c r="M513" s="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</row>
    <row r="514" spans="1:112" s="69" customFormat="1" ht="12.75">
      <c r="A514" s="6"/>
      <c r="B514" s="6"/>
      <c r="C514" s="6"/>
      <c r="D514" s="6"/>
      <c r="E514" s="6"/>
      <c r="F514" s="6"/>
      <c r="G514" s="6"/>
      <c r="H514" s="13">
        <v>5000</v>
      </c>
      <c r="I514" s="6"/>
      <c r="J514" s="6"/>
      <c r="K514" s="255"/>
      <c r="L514" s="6"/>
      <c r="M514" s="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</row>
    <row r="515" spans="1:112" s="69" customFormat="1" ht="25.5">
      <c r="A515" s="6"/>
      <c r="B515" s="6"/>
      <c r="C515" s="6" t="s">
        <v>6876</v>
      </c>
      <c r="D515" s="6" t="s">
        <v>3650</v>
      </c>
      <c r="E515" s="6"/>
      <c r="F515" s="6"/>
      <c r="G515" s="6" t="s">
        <v>1064</v>
      </c>
      <c r="H515" s="13">
        <v>50</v>
      </c>
      <c r="I515" s="6"/>
      <c r="J515" s="6"/>
      <c r="K515" s="255"/>
      <c r="L515" s="6"/>
      <c r="M515" s="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</row>
    <row r="516" spans="1:112" s="69" customFormat="1" ht="12.75">
      <c r="A516" s="6"/>
      <c r="B516" s="6"/>
      <c r="C516" s="6"/>
      <c r="D516" s="6"/>
      <c r="E516" s="6"/>
      <c r="F516" s="6"/>
      <c r="G516" s="6" t="s">
        <v>985</v>
      </c>
      <c r="H516" s="13">
        <v>3000</v>
      </c>
      <c r="I516" s="6"/>
      <c r="J516" s="6"/>
      <c r="K516" s="255"/>
      <c r="L516" s="6"/>
      <c r="M516" s="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</row>
    <row r="517" spans="1:112" s="69" customFormat="1" ht="25.5">
      <c r="A517" s="6"/>
      <c r="B517" s="6"/>
      <c r="C517" s="6" t="s">
        <v>4280</v>
      </c>
      <c r="D517" s="6" t="s">
        <v>5916</v>
      </c>
      <c r="E517" s="6"/>
      <c r="F517" s="6"/>
      <c r="G517" s="6" t="s">
        <v>1064</v>
      </c>
      <c r="H517" s="13">
        <v>50</v>
      </c>
      <c r="I517" s="6"/>
      <c r="J517" s="6"/>
      <c r="K517" s="255"/>
      <c r="L517" s="6"/>
      <c r="M517" s="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</row>
    <row r="518" spans="1:112" s="69" customFormat="1" ht="12.75">
      <c r="A518" s="6"/>
      <c r="B518" s="6"/>
      <c r="C518" s="6"/>
      <c r="D518" s="6"/>
      <c r="E518" s="6"/>
      <c r="F518" s="6"/>
      <c r="G518" s="6" t="s">
        <v>985</v>
      </c>
      <c r="H518" s="13">
        <v>3000</v>
      </c>
      <c r="I518" s="6"/>
      <c r="J518" s="6"/>
      <c r="K518" s="255"/>
      <c r="L518" s="6"/>
      <c r="M518" s="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</row>
    <row r="519" spans="1:112" s="69" customFormat="1" ht="12.75">
      <c r="A519" s="6"/>
      <c r="B519" s="6"/>
      <c r="C519" s="6" t="s">
        <v>6877</v>
      </c>
      <c r="D519" s="6" t="s">
        <v>6023</v>
      </c>
      <c r="E519" s="6"/>
      <c r="F519" s="6"/>
      <c r="G519" s="6" t="s">
        <v>1064</v>
      </c>
      <c r="H519" s="13">
        <v>50</v>
      </c>
      <c r="I519" s="6"/>
      <c r="J519" s="6"/>
      <c r="K519" s="255"/>
      <c r="L519" s="6"/>
      <c r="M519" s="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</row>
    <row r="520" spans="1:112" s="69" customFormat="1" ht="12.75">
      <c r="A520" s="6"/>
      <c r="B520" s="6"/>
      <c r="C520" s="6"/>
      <c r="D520" s="6"/>
      <c r="E520" s="6"/>
      <c r="F520" s="6"/>
      <c r="G520" s="6" t="s">
        <v>985</v>
      </c>
      <c r="H520" s="13">
        <v>3000</v>
      </c>
      <c r="I520" s="6"/>
      <c r="J520" s="6"/>
      <c r="K520" s="255"/>
      <c r="L520" s="6"/>
      <c r="M520" s="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</row>
    <row r="521" spans="1:112" s="69" customFormat="1" ht="25.5">
      <c r="A521" s="6">
        <v>427</v>
      </c>
      <c r="B521" s="6"/>
      <c r="C521" s="6" t="s">
        <v>6878</v>
      </c>
      <c r="D521" s="6" t="s">
        <v>6058</v>
      </c>
      <c r="E521" s="6" t="s">
        <v>6879</v>
      </c>
      <c r="F521" s="6" t="s">
        <v>6880</v>
      </c>
      <c r="G521" s="6" t="s">
        <v>1064</v>
      </c>
      <c r="H521" s="13">
        <v>14623</v>
      </c>
      <c r="I521" s="6"/>
      <c r="J521" s="6"/>
      <c r="K521" s="255">
        <v>42634</v>
      </c>
      <c r="L521" s="6" t="s">
        <v>6881</v>
      </c>
      <c r="M521" s="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</row>
    <row r="522" spans="1:112" s="69" customFormat="1" ht="25.5">
      <c r="A522" s="6">
        <v>428</v>
      </c>
      <c r="B522" s="6"/>
      <c r="C522" s="6" t="s">
        <v>6878</v>
      </c>
      <c r="D522" s="6" t="s">
        <v>6058</v>
      </c>
      <c r="E522" s="6" t="s">
        <v>6882</v>
      </c>
      <c r="F522" s="6" t="s">
        <v>6883</v>
      </c>
      <c r="G522" s="6" t="s">
        <v>1064</v>
      </c>
      <c r="H522" s="13">
        <v>5885</v>
      </c>
      <c r="I522" s="6"/>
      <c r="J522" s="6"/>
      <c r="K522" s="255">
        <v>42634</v>
      </c>
      <c r="L522" s="6" t="s">
        <v>6884</v>
      </c>
      <c r="M522" s="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</row>
    <row r="523" spans="1:112" s="69" customFormat="1" ht="38.25">
      <c r="A523" s="6">
        <v>429</v>
      </c>
      <c r="B523" s="6"/>
      <c r="C523" s="6" t="s">
        <v>6885</v>
      </c>
      <c r="D523" s="6" t="s">
        <v>6209</v>
      </c>
      <c r="E523" s="6" t="s">
        <v>6886</v>
      </c>
      <c r="F523" s="6" t="s">
        <v>6887</v>
      </c>
      <c r="G523" s="6" t="s">
        <v>6471</v>
      </c>
      <c r="H523" s="13">
        <v>882643</v>
      </c>
      <c r="I523" s="6"/>
      <c r="J523" s="6"/>
      <c r="K523" s="255">
        <v>42632</v>
      </c>
      <c r="L523" s="6" t="s">
        <v>6888</v>
      </c>
      <c r="M523" s="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</row>
    <row r="524" spans="1:112" s="69" customFormat="1" ht="25.5">
      <c r="A524" s="6">
        <v>430</v>
      </c>
      <c r="B524" s="6"/>
      <c r="C524" s="6" t="s">
        <v>6889</v>
      </c>
      <c r="D524" s="6" t="s">
        <v>6209</v>
      </c>
      <c r="E524" s="6" t="s">
        <v>6890</v>
      </c>
      <c r="F524" s="6" t="s">
        <v>6891</v>
      </c>
      <c r="G524" s="6" t="s">
        <v>2120</v>
      </c>
      <c r="H524" s="13">
        <v>4400</v>
      </c>
      <c r="I524" s="6"/>
      <c r="J524" s="6"/>
      <c r="K524" s="255">
        <v>42632</v>
      </c>
      <c r="L524" s="6" t="s">
        <v>6892</v>
      </c>
      <c r="M524" s="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</row>
    <row r="525" spans="1:112" s="69" customFormat="1" ht="25.5">
      <c r="A525" s="6">
        <v>432</v>
      </c>
      <c r="B525" s="6"/>
      <c r="C525" s="6" t="s">
        <v>6893</v>
      </c>
      <c r="D525" s="6" t="s">
        <v>5916</v>
      </c>
      <c r="E525" s="6" t="s">
        <v>6894</v>
      </c>
      <c r="F525" s="6" t="s">
        <v>6895</v>
      </c>
      <c r="G525" s="6" t="s">
        <v>6568</v>
      </c>
      <c r="H525" s="13">
        <v>13699</v>
      </c>
      <c r="I525" s="6"/>
      <c r="J525" s="6"/>
      <c r="K525" s="255">
        <v>42634</v>
      </c>
      <c r="L525" s="6" t="s">
        <v>6896</v>
      </c>
      <c r="M525" s="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</row>
    <row r="526" spans="1:112" s="69" customFormat="1" ht="25.5">
      <c r="A526" s="6">
        <v>433</v>
      </c>
      <c r="B526" s="6"/>
      <c r="C526" s="6" t="s">
        <v>6897</v>
      </c>
      <c r="D526" s="6" t="s">
        <v>6010</v>
      </c>
      <c r="E526" s="6" t="s">
        <v>6898</v>
      </c>
      <c r="F526" s="6" t="s">
        <v>6899</v>
      </c>
      <c r="G526" s="6" t="s">
        <v>6568</v>
      </c>
      <c r="H526" s="13">
        <v>689765</v>
      </c>
      <c r="I526" s="6"/>
      <c r="J526" s="6"/>
      <c r="K526" s="255">
        <v>42634</v>
      </c>
      <c r="L526" s="6" t="s">
        <v>6900</v>
      </c>
      <c r="M526" s="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</row>
    <row r="527" spans="1:112" s="69" customFormat="1" ht="25.5">
      <c r="A527" s="6">
        <v>434</v>
      </c>
      <c r="B527" s="6"/>
      <c r="C527" s="6" t="s">
        <v>6897</v>
      </c>
      <c r="D527" s="6" t="s">
        <v>6010</v>
      </c>
      <c r="E527" s="6" t="s">
        <v>6901</v>
      </c>
      <c r="F527" s="6" t="s">
        <v>6902</v>
      </c>
      <c r="G527" s="6" t="s">
        <v>6568</v>
      </c>
      <c r="H527" s="13">
        <v>155800</v>
      </c>
      <c r="I527" s="6"/>
      <c r="J527" s="6"/>
      <c r="K527" s="255">
        <v>42634</v>
      </c>
      <c r="L527" s="6" t="s">
        <v>6903</v>
      </c>
      <c r="M527" s="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</row>
    <row r="528" spans="1:112" s="69" customFormat="1" ht="25.5">
      <c r="A528" s="6">
        <v>435</v>
      </c>
      <c r="B528" s="6"/>
      <c r="C528" s="6" t="s">
        <v>6904</v>
      </c>
      <c r="D528" s="6" t="s">
        <v>5849</v>
      </c>
      <c r="E528" s="6" t="s">
        <v>6905</v>
      </c>
      <c r="F528" s="6" t="s">
        <v>6906</v>
      </c>
      <c r="G528" s="6" t="s">
        <v>1064</v>
      </c>
      <c r="H528" s="6"/>
      <c r="I528" s="6"/>
      <c r="J528" s="13">
        <v>200</v>
      </c>
      <c r="K528" s="255">
        <v>42632</v>
      </c>
      <c r="L528" s="6" t="s">
        <v>6907</v>
      </c>
      <c r="M528" s="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</row>
    <row r="529" spans="1:112" s="69" customFormat="1" ht="12.75">
      <c r="A529" s="6"/>
      <c r="B529" s="86"/>
      <c r="G529" s="6" t="s">
        <v>1146</v>
      </c>
      <c r="H529" s="6"/>
      <c r="I529" s="6"/>
      <c r="J529" s="13">
        <v>6130</v>
      </c>
      <c r="K529" s="6"/>
      <c r="L529" s="6"/>
      <c r="M529" s="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</row>
    <row r="530" spans="1:112" s="69" customFormat="1" ht="25.5">
      <c r="A530" s="6">
        <v>438</v>
      </c>
      <c r="B530" s="6"/>
      <c r="C530" s="6" t="s">
        <v>6908</v>
      </c>
      <c r="D530" s="6" t="s">
        <v>6209</v>
      </c>
      <c r="E530" s="6" t="s">
        <v>6909</v>
      </c>
      <c r="F530" s="6" t="s">
        <v>6910</v>
      </c>
      <c r="G530" s="6" t="s">
        <v>6471</v>
      </c>
      <c r="H530" s="13">
        <v>1475817</v>
      </c>
      <c r="I530" s="6"/>
      <c r="J530" s="6"/>
      <c r="K530" s="255">
        <v>42635</v>
      </c>
      <c r="L530" s="6" t="s">
        <v>6911</v>
      </c>
      <c r="M530" s="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</row>
    <row r="531" spans="1:112" s="69" customFormat="1" ht="25.5">
      <c r="A531" s="6">
        <v>439</v>
      </c>
      <c r="B531" s="6"/>
      <c r="C531" s="6" t="s">
        <v>6908</v>
      </c>
      <c r="D531" s="6" t="s">
        <v>6209</v>
      </c>
      <c r="E531" s="6" t="s">
        <v>6912</v>
      </c>
      <c r="F531" s="6" t="s">
        <v>6913</v>
      </c>
      <c r="G531" s="6" t="s">
        <v>6471</v>
      </c>
      <c r="H531" s="13">
        <v>95307</v>
      </c>
      <c r="I531" s="6"/>
      <c r="J531" s="6"/>
      <c r="K531" s="255">
        <v>42635</v>
      </c>
      <c r="L531" s="6" t="s">
        <v>6914</v>
      </c>
      <c r="M531" s="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</row>
    <row r="532" spans="1:112" s="69" customFormat="1" ht="25.5">
      <c r="A532" s="6">
        <v>440</v>
      </c>
      <c r="B532" s="6"/>
      <c r="C532" s="6" t="s">
        <v>6915</v>
      </c>
      <c r="D532" s="6" t="s">
        <v>6209</v>
      </c>
      <c r="E532" s="6" t="s">
        <v>6916</v>
      </c>
      <c r="F532" s="6" t="s">
        <v>6917</v>
      </c>
      <c r="G532" s="6" t="s">
        <v>6568</v>
      </c>
      <c r="H532" s="13">
        <v>42200</v>
      </c>
      <c r="I532" s="6"/>
      <c r="J532" s="6"/>
      <c r="K532" s="255">
        <v>42635</v>
      </c>
      <c r="L532" s="6" t="s">
        <v>6918</v>
      </c>
      <c r="M532" s="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</row>
    <row r="533" spans="1:112" s="69" customFormat="1" ht="25.5">
      <c r="A533" s="6">
        <v>441</v>
      </c>
      <c r="B533" s="6"/>
      <c r="C533" s="6" t="s">
        <v>6919</v>
      </c>
      <c r="D533" s="6" t="s">
        <v>6209</v>
      </c>
      <c r="E533" s="6" t="s">
        <v>6920</v>
      </c>
      <c r="F533" s="6" t="s">
        <v>6921</v>
      </c>
      <c r="G533" s="6" t="s">
        <v>6568</v>
      </c>
      <c r="H533" s="13">
        <v>6947</v>
      </c>
      <c r="I533" s="6"/>
      <c r="J533" s="6"/>
      <c r="K533" s="255">
        <v>42635</v>
      </c>
      <c r="L533" s="6" t="s">
        <v>6922</v>
      </c>
      <c r="M533" s="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</row>
    <row r="534" spans="1:112" s="69" customFormat="1" ht="25.5">
      <c r="A534" s="6">
        <v>443</v>
      </c>
      <c r="B534" s="6"/>
      <c r="C534" s="6" t="s">
        <v>6767</v>
      </c>
      <c r="D534" s="6" t="s">
        <v>6010</v>
      </c>
      <c r="E534" s="6" t="s">
        <v>6772</v>
      </c>
      <c r="F534" s="6" t="s">
        <v>6923</v>
      </c>
      <c r="G534" s="6" t="s">
        <v>2120</v>
      </c>
      <c r="H534" s="13">
        <v>22181</v>
      </c>
      <c r="I534" s="6"/>
      <c r="J534" s="6"/>
      <c r="K534" s="6" t="s">
        <v>6924</v>
      </c>
      <c r="L534" s="6" t="s">
        <v>6925</v>
      </c>
      <c r="M534" s="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</row>
    <row r="535" spans="1:112" s="69" customFormat="1" ht="25.5">
      <c r="A535" s="6">
        <v>444</v>
      </c>
      <c r="B535" s="6"/>
      <c r="C535" s="6" t="s">
        <v>6926</v>
      </c>
      <c r="D535" s="6" t="s">
        <v>6010</v>
      </c>
      <c r="E535" s="6" t="s">
        <v>6927</v>
      </c>
      <c r="F535" s="6" t="s">
        <v>6928</v>
      </c>
      <c r="G535" s="6" t="s">
        <v>1064</v>
      </c>
      <c r="H535" s="6"/>
      <c r="I535" s="6"/>
      <c r="J535" s="13">
        <v>12000</v>
      </c>
      <c r="K535" s="255">
        <v>42633</v>
      </c>
      <c r="L535" s="6" t="s">
        <v>6929</v>
      </c>
      <c r="M535" s="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</row>
    <row r="536" spans="1:112" s="69" customFormat="1" ht="25.5">
      <c r="A536" s="6">
        <v>445</v>
      </c>
      <c r="B536" s="6"/>
      <c r="C536" s="6" t="s">
        <v>6930</v>
      </c>
      <c r="D536" s="6" t="s">
        <v>5996</v>
      </c>
      <c r="E536" s="6" t="s">
        <v>6931</v>
      </c>
      <c r="F536" s="6" t="s">
        <v>6932</v>
      </c>
      <c r="G536" s="6" t="s">
        <v>1064</v>
      </c>
      <c r="H536" s="6"/>
      <c r="I536" s="6"/>
      <c r="J536" s="13">
        <v>800</v>
      </c>
      <c r="K536" s="255">
        <v>42633</v>
      </c>
      <c r="L536" s="6" t="s">
        <v>6933</v>
      </c>
      <c r="M536" s="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</row>
    <row r="537" spans="1:112" s="69" customFormat="1" ht="25.5">
      <c r="A537" s="6">
        <v>446</v>
      </c>
      <c r="B537" s="6"/>
      <c r="C537" s="6" t="s">
        <v>6934</v>
      </c>
      <c r="D537" s="6" t="s">
        <v>5996</v>
      </c>
      <c r="E537" s="6" t="s">
        <v>6935</v>
      </c>
      <c r="F537" s="6" t="s">
        <v>6936</v>
      </c>
      <c r="G537" s="6" t="s">
        <v>1064</v>
      </c>
      <c r="H537" s="6"/>
      <c r="I537" s="6"/>
      <c r="J537" s="13">
        <v>200</v>
      </c>
      <c r="K537" s="255">
        <v>42633</v>
      </c>
      <c r="L537" s="6" t="s">
        <v>6937</v>
      </c>
      <c r="M537" s="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</row>
    <row r="538" spans="1:112" s="69" customFormat="1" ht="12.75">
      <c r="A538" s="6"/>
      <c r="B538" s="86"/>
      <c r="E538" s="6"/>
      <c r="F538" s="6"/>
      <c r="G538" s="6" t="s">
        <v>5087</v>
      </c>
      <c r="H538" s="6"/>
      <c r="I538" s="6"/>
      <c r="J538" s="13">
        <v>5000</v>
      </c>
      <c r="K538" s="6"/>
      <c r="L538" s="6"/>
      <c r="M538" s="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</row>
    <row r="539" spans="1:112" s="69" customFormat="1" ht="12.75">
      <c r="A539" s="6"/>
      <c r="B539" s="6"/>
      <c r="C539" s="6" t="s">
        <v>6938</v>
      </c>
      <c r="D539" s="6" t="s">
        <v>5996</v>
      </c>
      <c r="E539" s="6"/>
      <c r="F539" s="6"/>
      <c r="G539" s="6" t="s">
        <v>1064</v>
      </c>
      <c r="H539" s="6"/>
      <c r="I539" s="6"/>
      <c r="J539" s="13">
        <v>200</v>
      </c>
      <c r="K539" s="6"/>
      <c r="L539" s="6"/>
      <c r="M539" s="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</row>
    <row r="540" spans="5:112" s="69" customFormat="1" ht="12.75">
      <c r="E540" s="6"/>
      <c r="F540" s="6"/>
      <c r="G540" s="6" t="s">
        <v>5087</v>
      </c>
      <c r="H540" s="6"/>
      <c r="I540" s="6"/>
      <c r="J540" s="13">
        <v>5000</v>
      </c>
      <c r="K540" s="6"/>
      <c r="L540" s="6"/>
      <c r="M540" s="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</row>
    <row r="541" spans="1:112" s="69" customFormat="1" ht="25.5">
      <c r="A541" s="6">
        <v>447</v>
      </c>
      <c r="B541" s="6"/>
      <c r="C541" s="6" t="s">
        <v>6939</v>
      </c>
      <c r="D541" s="6" t="s">
        <v>6940</v>
      </c>
      <c r="E541" s="6" t="s">
        <v>6941</v>
      </c>
      <c r="F541" s="6" t="s">
        <v>6942</v>
      </c>
      <c r="G541" s="6" t="s">
        <v>1064</v>
      </c>
      <c r="H541" s="13">
        <v>200</v>
      </c>
      <c r="I541" s="6"/>
      <c r="J541" s="6"/>
      <c r="K541" s="255">
        <v>42636</v>
      </c>
      <c r="L541" s="6" t="s">
        <v>6943</v>
      </c>
      <c r="M541" s="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</row>
    <row r="542" spans="1:112" s="69" customFormat="1" ht="12.75">
      <c r="A542" s="6"/>
      <c r="B542" s="6"/>
      <c r="C542" s="6"/>
      <c r="D542" s="6"/>
      <c r="E542" s="6"/>
      <c r="F542" s="6"/>
      <c r="G542" s="6" t="s">
        <v>985</v>
      </c>
      <c r="H542" s="13">
        <v>5000</v>
      </c>
      <c r="I542" s="6"/>
      <c r="J542" s="6"/>
      <c r="K542" s="6"/>
      <c r="L542" s="6"/>
      <c r="M542" s="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</row>
    <row r="543" spans="1:112" s="69" customFormat="1" ht="25.5">
      <c r="A543" s="6">
        <v>448</v>
      </c>
      <c r="B543" s="6"/>
      <c r="C543" s="6" t="s">
        <v>2993</v>
      </c>
      <c r="D543" s="6" t="s">
        <v>6940</v>
      </c>
      <c r="E543" s="6" t="s">
        <v>6944</v>
      </c>
      <c r="F543" s="6" t="s">
        <v>6945</v>
      </c>
      <c r="G543" s="6" t="s">
        <v>1064</v>
      </c>
      <c r="H543" s="13">
        <v>200</v>
      </c>
      <c r="I543" s="6"/>
      <c r="J543" s="6"/>
      <c r="K543" s="255">
        <v>42636</v>
      </c>
      <c r="L543" s="6" t="s">
        <v>6946</v>
      </c>
      <c r="M543" s="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</row>
    <row r="544" spans="1:112" s="69" customFormat="1" ht="12.75">
      <c r="A544" s="6"/>
      <c r="B544" s="6"/>
      <c r="C544" s="6"/>
      <c r="D544" s="6"/>
      <c r="E544" s="6"/>
      <c r="F544" s="6"/>
      <c r="G544" s="6" t="s">
        <v>985</v>
      </c>
      <c r="H544" s="13">
        <v>9100</v>
      </c>
      <c r="I544" s="6"/>
      <c r="J544" s="6"/>
      <c r="K544" s="6"/>
      <c r="L544" s="6"/>
      <c r="M544" s="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</row>
    <row r="545" spans="1:112" s="69" customFormat="1" ht="25.5">
      <c r="A545" s="6">
        <v>449</v>
      </c>
      <c r="B545" s="6"/>
      <c r="C545" s="6" t="s">
        <v>6947</v>
      </c>
      <c r="D545" s="6" t="s">
        <v>6185</v>
      </c>
      <c r="E545" s="6" t="s">
        <v>6948</v>
      </c>
      <c r="F545" s="6" t="s">
        <v>6949</v>
      </c>
      <c r="G545" s="6" t="s">
        <v>985</v>
      </c>
      <c r="H545" s="13">
        <v>3000</v>
      </c>
      <c r="I545" s="6"/>
      <c r="J545" s="6"/>
      <c r="K545" s="255">
        <v>42636</v>
      </c>
      <c r="L545" s="6" t="s">
        <v>6950</v>
      </c>
      <c r="M545" s="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</row>
    <row r="546" spans="1:112" s="69" customFormat="1" ht="12.75">
      <c r="A546" s="6"/>
      <c r="B546" s="6"/>
      <c r="C546" s="6"/>
      <c r="D546" s="6"/>
      <c r="E546" s="6"/>
      <c r="F546" s="6"/>
      <c r="G546" s="6" t="s">
        <v>1064</v>
      </c>
      <c r="H546" s="13">
        <v>200</v>
      </c>
      <c r="I546" s="6"/>
      <c r="J546" s="6"/>
      <c r="K546" s="6"/>
      <c r="L546" s="6"/>
      <c r="M546" s="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</row>
    <row r="547" spans="1:112" s="69" customFormat="1" ht="25.5">
      <c r="A547" s="6"/>
      <c r="B547" s="6"/>
      <c r="C547" s="6" t="s">
        <v>6951</v>
      </c>
      <c r="D547" s="6" t="s">
        <v>6185</v>
      </c>
      <c r="E547" s="6"/>
      <c r="F547" s="6"/>
      <c r="G547" s="6" t="s">
        <v>985</v>
      </c>
      <c r="H547" s="13">
        <v>3000</v>
      </c>
      <c r="I547" s="6"/>
      <c r="J547" s="6"/>
      <c r="K547" s="6"/>
      <c r="L547" s="6"/>
      <c r="M547" s="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</row>
    <row r="548" spans="1:112" s="69" customFormat="1" ht="12.75">
      <c r="A548" s="6"/>
      <c r="B548" s="6"/>
      <c r="C548" s="6"/>
      <c r="D548" s="6"/>
      <c r="E548" s="6"/>
      <c r="F548" s="6"/>
      <c r="G548" s="6" t="s">
        <v>1064</v>
      </c>
      <c r="H548" s="13">
        <v>200</v>
      </c>
      <c r="I548" s="6"/>
      <c r="J548" s="6"/>
      <c r="K548" s="6"/>
      <c r="L548" s="6"/>
      <c r="M548" s="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</row>
    <row r="549" spans="1:112" s="69" customFormat="1" ht="25.5">
      <c r="A549" s="6"/>
      <c r="B549" s="6"/>
      <c r="C549" s="6" t="s">
        <v>6952</v>
      </c>
      <c r="D549" s="6" t="s">
        <v>6185</v>
      </c>
      <c r="E549" s="6"/>
      <c r="F549" s="6"/>
      <c r="G549" s="6" t="s">
        <v>985</v>
      </c>
      <c r="H549" s="13">
        <v>3000</v>
      </c>
      <c r="I549" s="6"/>
      <c r="J549" s="6"/>
      <c r="K549" s="6"/>
      <c r="L549" s="6"/>
      <c r="M549" s="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</row>
    <row r="550" spans="1:112" s="69" customFormat="1" ht="12.75">
      <c r="A550" s="6"/>
      <c r="B550" s="6"/>
      <c r="C550" s="6"/>
      <c r="D550" s="6"/>
      <c r="E550" s="6"/>
      <c r="F550" s="6"/>
      <c r="G550" s="6" t="s">
        <v>1064</v>
      </c>
      <c r="H550" s="13">
        <v>200</v>
      </c>
      <c r="I550" s="6"/>
      <c r="J550" s="6"/>
      <c r="K550" s="6"/>
      <c r="L550" s="6"/>
      <c r="M550" s="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</row>
    <row r="551" spans="1:112" s="69" customFormat="1" ht="25.5">
      <c r="A551" s="6"/>
      <c r="B551" s="6"/>
      <c r="C551" s="6" t="s">
        <v>5009</v>
      </c>
      <c r="D551" s="6" t="s">
        <v>6185</v>
      </c>
      <c r="E551" s="6"/>
      <c r="F551" s="6"/>
      <c r="G551" s="6" t="s">
        <v>985</v>
      </c>
      <c r="H551" s="13">
        <v>5000</v>
      </c>
      <c r="I551" s="6"/>
      <c r="J551" s="6"/>
      <c r="K551" s="6"/>
      <c r="L551" s="6"/>
      <c r="M551" s="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</row>
    <row r="552" spans="1:112" s="69" customFormat="1" ht="12.75">
      <c r="A552" s="6"/>
      <c r="B552" s="6"/>
      <c r="C552" s="6"/>
      <c r="D552" s="6"/>
      <c r="E552" s="6"/>
      <c r="F552" s="6"/>
      <c r="G552" s="6" t="s">
        <v>1064</v>
      </c>
      <c r="H552" s="13">
        <v>200</v>
      </c>
      <c r="I552" s="6"/>
      <c r="J552" s="6"/>
      <c r="K552" s="6"/>
      <c r="L552" s="6"/>
      <c r="M552" s="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</row>
    <row r="553" spans="1:112" s="69" customFormat="1" ht="25.5">
      <c r="A553" s="6"/>
      <c r="B553" s="6"/>
      <c r="C553" s="6" t="s">
        <v>6953</v>
      </c>
      <c r="D553" s="6" t="s">
        <v>6185</v>
      </c>
      <c r="E553" s="6"/>
      <c r="F553" s="6"/>
      <c r="G553" s="6" t="s">
        <v>985</v>
      </c>
      <c r="H553" s="13">
        <v>5000</v>
      </c>
      <c r="I553" s="6"/>
      <c r="J553" s="6"/>
      <c r="K553" s="6"/>
      <c r="L553" s="6"/>
      <c r="M553" s="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</row>
    <row r="554" spans="1:112" s="69" customFormat="1" ht="12.75">
      <c r="A554" s="6"/>
      <c r="B554" s="6"/>
      <c r="C554" s="6"/>
      <c r="D554" s="6"/>
      <c r="E554" s="6"/>
      <c r="F554" s="6"/>
      <c r="G554" s="6" t="s">
        <v>1064</v>
      </c>
      <c r="H554" s="13">
        <v>200</v>
      </c>
      <c r="I554" s="6"/>
      <c r="J554" s="6"/>
      <c r="K554" s="6"/>
      <c r="L554" s="6"/>
      <c r="M554" s="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</row>
    <row r="555" spans="1:112" s="69" customFormat="1" ht="12.75">
      <c r="A555" s="6"/>
      <c r="B555" s="6"/>
      <c r="C555" s="6" t="s">
        <v>6954</v>
      </c>
      <c r="D555" s="6" t="s">
        <v>6185</v>
      </c>
      <c r="E555" s="6"/>
      <c r="F555" s="6"/>
      <c r="G555" s="6" t="s">
        <v>985</v>
      </c>
      <c r="H555" s="13">
        <v>5000</v>
      </c>
      <c r="I555" s="6"/>
      <c r="J555" s="6"/>
      <c r="K555" s="6"/>
      <c r="L555" s="6"/>
      <c r="M555" s="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</row>
    <row r="556" spans="1:112" s="69" customFormat="1" ht="12.75">
      <c r="A556" s="6"/>
      <c r="B556" s="6"/>
      <c r="C556" s="6"/>
      <c r="D556" s="6"/>
      <c r="E556" s="6"/>
      <c r="F556" s="6"/>
      <c r="G556" s="6" t="s">
        <v>1064</v>
      </c>
      <c r="H556" s="13">
        <v>200</v>
      </c>
      <c r="I556" s="6"/>
      <c r="J556" s="6"/>
      <c r="K556" s="6"/>
      <c r="L556" s="6"/>
      <c r="M556" s="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</row>
    <row r="557" spans="1:112" s="69" customFormat="1" ht="12.75">
      <c r="A557" s="6"/>
      <c r="B557" s="6"/>
      <c r="C557" s="6"/>
      <c r="D557" s="6"/>
      <c r="E557" s="6"/>
      <c r="F557" s="6"/>
      <c r="G557" s="6" t="s">
        <v>1639</v>
      </c>
      <c r="H557" s="13">
        <v>2000</v>
      </c>
      <c r="I557" s="6"/>
      <c r="J557" s="6"/>
      <c r="K557" s="6"/>
      <c r="L557" s="6"/>
      <c r="M557" s="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</row>
    <row r="558" spans="1:112" s="69" customFormat="1" ht="25.5">
      <c r="A558" s="6">
        <v>450</v>
      </c>
      <c r="B558" s="6"/>
      <c r="C558" s="6" t="s">
        <v>6955</v>
      </c>
      <c r="D558" s="6" t="s">
        <v>5916</v>
      </c>
      <c r="E558" s="6" t="s">
        <v>6956</v>
      </c>
      <c r="F558" s="6" t="s">
        <v>6957</v>
      </c>
      <c r="G558" s="6" t="s">
        <v>6471</v>
      </c>
      <c r="H558" s="13">
        <v>4098</v>
      </c>
      <c r="I558" s="6"/>
      <c r="J558" s="6"/>
      <c r="K558" s="255">
        <v>42639</v>
      </c>
      <c r="L558" s="6" t="s">
        <v>6958</v>
      </c>
      <c r="M558" s="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</row>
    <row r="559" spans="1:112" s="69" customFormat="1" ht="25.5">
      <c r="A559" s="6">
        <v>451</v>
      </c>
      <c r="B559" s="6"/>
      <c r="C559" s="6" t="s">
        <v>6959</v>
      </c>
      <c r="D559" s="6" t="s">
        <v>6619</v>
      </c>
      <c r="E559" s="6" t="s">
        <v>6960</v>
      </c>
      <c r="F559" s="6" t="s">
        <v>6961</v>
      </c>
      <c r="G559" s="6" t="s">
        <v>985</v>
      </c>
      <c r="H559" s="13">
        <v>3000</v>
      </c>
      <c r="I559" s="6"/>
      <c r="J559" s="6"/>
      <c r="K559" s="255">
        <v>42639</v>
      </c>
      <c r="L559" s="6" t="s">
        <v>6962</v>
      </c>
      <c r="M559" s="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</row>
    <row r="560" spans="1:112" s="69" customFormat="1" ht="12.75">
      <c r="A560" s="6"/>
      <c r="B560" s="6"/>
      <c r="C560" s="6" t="s">
        <v>6963</v>
      </c>
      <c r="D560" s="6" t="s">
        <v>6619</v>
      </c>
      <c r="E560" s="6"/>
      <c r="F560" s="6"/>
      <c r="G560" s="6" t="s">
        <v>1135</v>
      </c>
      <c r="H560" s="13">
        <v>200</v>
      </c>
      <c r="I560" s="6"/>
      <c r="J560" s="6"/>
      <c r="K560" s="6"/>
      <c r="L560" s="6"/>
      <c r="M560" s="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</row>
    <row r="561" spans="1:112" s="69" customFormat="1" ht="12.75">
      <c r="A561" s="6"/>
      <c r="B561" s="6"/>
      <c r="C561" s="6"/>
      <c r="D561" s="6"/>
      <c r="E561" s="6"/>
      <c r="F561" s="6"/>
      <c r="G561" s="6" t="s">
        <v>985</v>
      </c>
      <c r="H561" s="13">
        <v>3000</v>
      </c>
      <c r="I561" s="6"/>
      <c r="J561" s="6"/>
      <c r="K561" s="6"/>
      <c r="L561" s="6"/>
      <c r="M561" s="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</row>
    <row r="562" spans="1:112" s="69" customFormat="1" ht="25.5">
      <c r="A562" s="6"/>
      <c r="B562" s="6"/>
      <c r="C562" s="6" t="s">
        <v>6964</v>
      </c>
      <c r="D562" s="6" t="s">
        <v>6619</v>
      </c>
      <c r="E562" s="6"/>
      <c r="F562" s="6"/>
      <c r="G562" s="6" t="s">
        <v>1135</v>
      </c>
      <c r="H562" s="13">
        <v>200</v>
      </c>
      <c r="I562" s="6"/>
      <c r="J562" s="6"/>
      <c r="K562" s="6"/>
      <c r="L562" s="6"/>
      <c r="M562" s="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</row>
    <row r="563" spans="1:112" s="69" customFormat="1" ht="12.75">
      <c r="A563" s="6"/>
      <c r="B563" s="6"/>
      <c r="C563" s="6"/>
      <c r="D563" s="6"/>
      <c r="E563" s="6"/>
      <c r="F563" s="6"/>
      <c r="G563" s="6" t="s">
        <v>985</v>
      </c>
      <c r="H563" s="13">
        <v>3000</v>
      </c>
      <c r="I563" s="6"/>
      <c r="J563" s="6"/>
      <c r="K563" s="6"/>
      <c r="L563" s="6"/>
      <c r="M563" s="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</row>
    <row r="564" spans="1:112" s="69" customFormat="1" ht="12.75">
      <c r="A564" s="6"/>
      <c r="B564" s="6"/>
      <c r="C564" s="6" t="s">
        <v>6965</v>
      </c>
      <c r="D564" s="6" t="s">
        <v>6619</v>
      </c>
      <c r="E564" s="6"/>
      <c r="F564" s="6"/>
      <c r="G564" s="6" t="s">
        <v>985</v>
      </c>
      <c r="H564" s="13">
        <v>3000</v>
      </c>
      <c r="I564" s="6"/>
      <c r="J564" s="6"/>
      <c r="K564" s="6"/>
      <c r="L564" s="6"/>
      <c r="M564" s="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</row>
    <row r="565" spans="1:112" s="69" customFormat="1" ht="12.75">
      <c r="A565" s="6"/>
      <c r="B565" s="6"/>
      <c r="C565" s="6" t="s">
        <v>6966</v>
      </c>
      <c r="D565" s="6" t="s">
        <v>6619</v>
      </c>
      <c r="E565" s="6"/>
      <c r="F565" s="6"/>
      <c r="G565" s="6" t="s">
        <v>1135</v>
      </c>
      <c r="H565" s="13">
        <v>200</v>
      </c>
      <c r="I565" s="6"/>
      <c r="J565" s="6"/>
      <c r="K565" s="6"/>
      <c r="L565" s="6"/>
      <c r="M565" s="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</row>
    <row r="566" spans="1:112" s="69" customFormat="1" ht="12.75">
      <c r="A566" s="6"/>
      <c r="B566" s="6"/>
      <c r="C566" s="6"/>
      <c r="D566" s="6"/>
      <c r="E566" s="6"/>
      <c r="F566" s="6"/>
      <c r="G566" s="6" t="s">
        <v>985</v>
      </c>
      <c r="H566" s="13">
        <v>3000</v>
      </c>
      <c r="I566" s="6"/>
      <c r="J566" s="6"/>
      <c r="K566" s="6"/>
      <c r="L566" s="6"/>
      <c r="M566" s="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</row>
    <row r="567" spans="1:112" s="69" customFormat="1" ht="25.5">
      <c r="A567" s="6">
        <v>452</v>
      </c>
      <c r="B567" s="6"/>
      <c r="C567" s="6" t="s">
        <v>6967</v>
      </c>
      <c r="D567" s="6" t="s">
        <v>6619</v>
      </c>
      <c r="E567" s="6" t="s">
        <v>6968</v>
      </c>
      <c r="F567" s="6" t="s">
        <v>6969</v>
      </c>
      <c r="G567" s="6" t="s">
        <v>985</v>
      </c>
      <c r="H567" s="13">
        <v>2900</v>
      </c>
      <c r="I567" s="6"/>
      <c r="J567" s="6"/>
      <c r="K567" s="255">
        <v>42639</v>
      </c>
      <c r="L567" s="6" t="s">
        <v>6970</v>
      </c>
      <c r="M567" s="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</row>
    <row r="568" spans="1:112" s="69" customFormat="1" ht="25.5">
      <c r="A568" s="6"/>
      <c r="B568" s="6"/>
      <c r="C568" s="6" t="s">
        <v>6971</v>
      </c>
      <c r="D568" s="6" t="s">
        <v>6619</v>
      </c>
      <c r="E568" s="6"/>
      <c r="F568" s="6"/>
      <c r="G568" s="6" t="s">
        <v>1135</v>
      </c>
      <c r="H568" s="13">
        <v>200</v>
      </c>
      <c r="I568" s="6"/>
      <c r="J568" s="6"/>
      <c r="K568" s="6"/>
      <c r="L568" s="6"/>
      <c r="M568" s="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</row>
    <row r="569" spans="1:112" s="69" customFormat="1" ht="12.75">
      <c r="A569" s="6"/>
      <c r="B569" s="6"/>
      <c r="C569" s="6"/>
      <c r="D569" s="6"/>
      <c r="E569" s="6"/>
      <c r="F569" s="6"/>
      <c r="G569" s="6" t="s">
        <v>985</v>
      </c>
      <c r="H569" s="13">
        <v>5000</v>
      </c>
      <c r="I569" s="6"/>
      <c r="J569" s="6"/>
      <c r="K569" s="6"/>
      <c r="L569" s="6"/>
      <c r="M569" s="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</row>
    <row r="570" spans="1:112" s="69" customFormat="1" ht="25.5">
      <c r="A570" s="6"/>
      <c r="B570" s="6"/>
      <c r="C570" s="6" t="s">
        <v>6972</v>
      </c>
      <c r="D570" s="6" t="s">
        <v>6619</v>
      </c>
      <c r="E570" s="6"/>
      <c r="F570" s="6"/>
      <c r="G570" s="6" t="s">
        <v>1135</v>
      </c>
      <c r="H570" s="13">
        <v>200</v>
      </c>
      <c r="I570" s="6"/>
      <c r="J570" s="6"/>
      <c r="K570" s="6"/>
      <c r="L570" s="6"/>
      <c r="M570" s="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</row>
    <row r="571" spans="1:112" s="69" customFormat="1" ht="12.75">
      <c r="A571" s="6"/>
      <c r="B571" s="6"/>
      <c r="C571" s="6"/>
      <c r="D571" s="6"/>
      <c r="E571" s="6"/>
      <c r="F571" s="6"/>
      <c r="G571" s="6" t="s">
        <v>985</v>
      </c>
      <c r="H571" s="13">
        <v>5000</v>
      </c>
      <c r="I571" s="6"/>
      <c r="J571" s="6"/>
      <c r="K571" s="6"/>
      <c r="L571" s="6"/>
      <c r="M571" s="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</row>
    <row r="572" spans="1:112" s="69" customFormat="1" ht="25.5">
      <c r="A572" s="6">
        <v>454</v>
      </c>
      <c r="B572" s="6"/>
      <c r="C572" s="6" t="s">
        <v>6973</v>
      </c>
      <c r="D572" s="6" t="s">
        <v>6974</v>
      </c>
      <c r="E572" s="6" t="s">
        <v>6975</v>
      </c>
      <c r="F572" s="6" t="s">
        <v>6976</v>
      </c>
      <c r="G572" s="6" t="s">
        <v>1064</v>
      </c>
      <c r="H572" s="13">
        <v>200</v>
      </c>
      <c r="I572" s="6"/>
      <c r="J572" s="6"/>
      <c r="K572" s="255">
        <v>42637</v>
      </c>
      <c r="L572" s="6" t="s">
        <v>6977</v>
      </c>
      <c r="M572" s="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</row>
    <row r="573" spans="1:112" s="69" customFormat="1" ht="12.75">
      <c r="A573" s="6"/>
      <c r="B573" s="6"/>
      <c r="C573" s="6"/>
      <c r="D573" s="6"/>
      <c r="E573" s="6"/>
      <c r="F573" s="6"/>
      <c r="G573" s="6" t="s">
        <v>985</v>
      </c>
      <c r="H573" s="13">
        <v>5000</v>
      </c>
      <c r="I573" s="6"/>
      <c r="J573" s="6"/>
      <c r="K573" s="6"/>
      <c r="L573" s="6"/>
      <c r="M573" s="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</row>
    <row r="574" spans="1:112" s="69" customFormat="1" ht="25.5">
      <c r="A574" s="6">
        <v>460</v>
      </c>
      <c r="B574" s="6"/>
      <c r="C574" s="6" t="s">
        <v>6978</v>
      </c>
      <c r="D574" s="6" t="s">
        <v>6010</v>
      </c>
      <c r="E574" s="6" t="s">
        <v>6979</v>
      </c>
      <c r="F574" s="6" t="s">
        <v>6980</v>
      </c>
      <c r="G574" s="6" t="s">
        <v>985</v>
      </c>
      <c r="H574" s="6">
        <v>4200</v>
      </c>
      <c r="I574" s="6"/>
      <c r="J574" s="6"/>
      <c r="K574" s="255">
        <v>42678</v>
      </c>
      <c r="L574" s="6" t="s">
        <v>6981</v>
      </c>
      <c r="M574" s="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</row>
    <row r="575" spans="1:112" s="69" customFormat="1" ht="25.5">
      <c r="A575" s="6">
        <v>461</v>
      </c>
      <c r="B575" s="6"/>
      <c r="C575" s="6" t="s">
        <v>5984</v>
      </c>
      <c r="D575" s="6" t="s">
        <v>3650</v>
      </c>
      <c r="E575" s="6" t="s">
        <v>6982</v>
      </c>
      <c r="F575" s="6" t="s">
        <v>5986</v>
      </c>
      <c r="G575" s="6" t="s">
        <v>1639</v>
      </c>
      <c r="H575" s="6"/>
      <c r="I575" s="6"/>
      <c r="J575" s="6">
        <v>13325</v>
      </c>
      <c r="K575" s="255">
        <v>42692</v>
      </c>
      <c r="L575" s="6" t="s">
        <v>6983</v>
      </c>
      <c r="M575" s="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</row>
    <row r="576" spans="1:112" s="69" customFormat="1" ht="25.5">
      <c r="A576" s="6">
        <v>462</v>
      </c>
      <c r="B576" s="6"/>
      <c r="C576" s="6" t="s">
        <v>6984</v>
      </c>
      <c r="D576" s="6" t="s">
        <v>6103</v>
      </c>
      <c r="E576" s="6" t="s">
        <v>6985</v>
      </c>
      <c r="F576" s="6" t="s">
        <v>6986</v>
      </c>
      <c r="G576" s="6" t="s">
        <v>6471</v>
      </c>
      <c r="H576" s="6">
        <v>1455478</v>
      </c>
      <c r="I576" s="6"/>
      <c r="J576" s="6"/>
      <c r="K576" s="255">
        <v>42692</v>
      </c>
      <c r="L576" s="6" t="s">
        <v>6987</v>
      </c>
      <c r="M576" s="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</row>
    <row r="577" spans="1:112" s="69" customFormat="1" ht="25.5">
      <c r="A577" s="6">
        <v>464</v>
      </c>
      <c r="B577" s="6"/>
      <c r="C577" s="6" t="s">
        <v>6988</v>
      </c>
      <c r="D577" s="6" t="s">
        <v>5996</v>
      </c>
      <c r="E577" s="6" t="s">
        <v>6989</v>
      </c>
      <c r="F577" s="6" t="s">
        <v>6990</v>
      </c>
      <c r="G577" s="6" t="s">
        <v>985</v>
      </c>
      <c r="H577" s="6">
        <v>5000</v>
      </c>
      <c r="I577" s="6"/>
      <c r="J577" s="6"/>
      <c r="K577" s="255">
        <v>42678</v>
      </c>
      <c r="L577" s="6" t="s">
        <v>6991</v>
      </c>
      <c r="M577" s="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</row>
    <row r="578" spans="1:112" s="69" customFormat="1" ht="25.5">
      <c r="A578" s="6">
        <v>465</v>
      </c>
      <c r="B578" s="6"/>
      <c r="C578" s="6" t="s">
        <v>6926</v>
      </c>
      <c r="D578" s="6" t="s">
        <v>6010</v>
      </c>
      <c r="E578" s="6" t="s">
        <v>6927</v>
      </c>
      <c r="F578" s="6" t="s">
        <v>6992</v>
      </c>
      <c r="G578" s="6" t="s">
        <v>2120</v>
      </c>
      <c r="H578" s="6">
        <v>114000</v>
      </c>
      <c r="I578" s="6"/>
      <c r="J578" s="6"/>
      <c r="K578" s="255">
        <v>42698</v>
      </c>
      <c r="L578" s="6" t="s">
        <v>6993</v>
      </c>
      <c r="M578" s="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</row>
    <row r="579" spans="1:112" s="69" customFormat="1" ht="25.5">
      <c r="A579" s="6">
        <v>466</v>
      </c>
      <c r="B579" s="6"/>
      <c r="C579" s="6" t="s">
        <v>6994</v>
      </c>
      <c r="D579" s="6" t="s">
        <v>6185</v>
      </c>
      <c r="E579" s="6" t="s">
        <v>6995</v>
      </c>
      <c r="F579" s="6" t="s">
        <v>6996</v>
      </c>
      <c r="G579" s="6" t="s">
        <v>2120</v>
      </c>
      <c r="H579" s="6">
        <v>193500</v>
      </c>
      <c r="I579" s="6"/>
      <c r="J579" s="6"/>
      <c r="K579" s="255">
        <v>42697</v>
      </c>
      <c r="L579" s="6" t="s">
        <v>6997</v>
      </c>
      <c r="M579" s="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</row>
    <row r="580" spans="1:112" s="69" customFormat="1" ht="25.5">
      <c r="A580" s="6">
        <v>469</v>
      </c>
      <c r="B580" s="6"/>
      <c r="C580" s="6" t="s">
        <v>6998</v>
      </c>
      <c r="D580" s="6" t="s">
        <v>5916</v>
      </c>
      <c r="E580" s="6" t="s">
        <v>6999</v>
      </c>
      <c r="F580" s="6" t="s">
        <v>7000</v>
      </c>
      <c r="G580" s="6" t="s">
        <v>5087</v>
      </c>
      <c r="H580" s="6"/>
      <c r="I580" s="6"/>
      <c r="J580" s="6">
        <v>5000</v>
      </c>
      <c r="K580" s="255">
        <v>42721</v>
      </c>
      <c r="L580" s="6" t="s">
        <v>7001</v>
      </c>
      <c r="M580" s="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</row>
    <row r="581" spans="1:112" s="69" customFormat="1" ht="13.5" customHeight="1">
      <c r="A581" s="6">
        <v>470</v>
      </c>
      <c r="B581" s="6"/>
      <c r="C581" s="6" t="s">
        <v>7002</v>
      </c>
      <c r="D581" s="6" t="s">
        <v>6377</v>
      </c>
      <c r="E581" s="6" t="s">
        <v>7003</v>
      </c>
      <c r="F581" s="6" t="s">
        <v>7004</v>
      </c>
      <c r="G581" s="6" t="s">
        <v>985</v>
      </c>
      <c r="H581" s="6">
        <v>2000</v>
      </c>
      <c r="I581" s="6"/>
      <c r="J581" s="6"/>
      <c r="K581" s="255">
        <v>42716</v>
      </c>
      <c r="L581" s="6" t="s">
        <v>7005</v>
      </c>
      <c r="M581" s="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</row>
    <row r="582" spans="1:112" s="69" customFormat="1" ht="25.5">
      <c r="A582" s="6">
        <v>472</v>
      </c>
      <c r="B582" s="6"/>
      <c r="C582" s="6" t="s">
        <v>7006</v>
      </c>
      <c r="D582" s="6" t="s">
        <v>5885</v>
      </c>
      <c r="E582" s="6" t="s">
        <v>7007</v>
      </c>
      <c r="F582" s="6" t="s">
        <v>7008</v>
      </c>
      <c r="G582" s="6" t="s">
        <v>5100</v>
      </c>
      <c r="H582" s="6">
        <v>200</v>
      </c>
      <c r="I582" s="6"/>
      <c r="J582" s="6"/>
      <c r="K582" s="255">
        <v>42782</v>
      </c>
      <c r="L582" s="6" t="s">
        <v>7009</v>
      </c>
      <c r="M582" s="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</row>
    <row r="583" spans="1:112" s="69" customFormat="1" ht="12.75">
      <c r="A583" s="6"/>
      <c r="B583" s="6"/>
      <c r="C583" s="6"/>
      <c r="D583" s="6"/>
      <c r="E583" s="6"/>
      <c r="F583" s="6"/>
      <c r="G583" s="6" t="s">
        <v>5674</v>
      </c>
      <c r="H583" s="6">
        <v>5000</v>
      </c>
      <c r="I583" s="6"/>
      <c r="J583" s="6"/>
      <c r="K583" s="6"/>
      <c r="L583" s="6"/>
      <c r="M583" s="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</row>
    <row r="584" spans="1:112" s="69" customFormat="1" ht="25.5">
      <c r="A584" s="6">
        <v>473</v>
      </c>
      <c r="B584" s="6"/>
      <c r="C584" s="6" t="s">
        <v>7010</v>
      </c>
      <c r="D584" s="6" t="s">
        <v>6079</v>
      </c>
      <c r="E584" s="6" t="s">
        <v>7011</v>
      </c>
      <c r="F584" s="6" t="s">
        <v>7012</v>
      </c>
      <c r="G584" s="6" t="s">
        <v>1064</v>
      </c>
      <c r="H584" s="6">
        <v>200</v>
      </c>
      <c r="I584" s="6"/>
      <c r="J584" s="6"/>
      <c r="K584" s="255">
        <v>42788</v>
      </c>
      <c r="L584" s="6" t="s">
        <v>7013</v>
      </c>
      <c r="M584" s="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</row>
    <row r="585" spans="1:112" s="69" customFormat="1" ht="12.75">
      <c r="A585" s="6"/>
      <c r="B585" s="6"/>
      <c r="C585" s="6"/>
      <c r="D585" s="6"/>
      <c r="E585" s="6"/>
      <c r="F585" s="6"/>
      <c r="G585" s="6" t="s">
        <v>5087</v>
      </c>
      <c r="H585" s="6">
        <v>19000</v>
      </c>
      <c r="I585" s="6"/>
      <c r="J585" s="6"/>
      <c r="K585" s="6"/>
      <c r="L585" s="6"/>
      <c r="M585" s="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</row>
    <row r="586" spans="1:112" s="69" customFormat="1" ht="25.5">
      <c r="A586" s="6">
        <v>474</v>
      </c>
      <c r="B586" s="6"/>
      <c r="C586" s="6" t="s">
        <v>7014</v>
      </c>
      <c r="D586" s="6" t="s">
        <v>6079</v>
      </c>
      <c r="E586" s="6" t="s">
        <v>7015</v>
      </c>
      <c r="F586" s="6" t="s">
        <v>7016</v>
      </c>
      <c r="G586" s="6" t="s">
        <v>7017</v>
      </c>
      <c r="H586" s="6">
        <v>200</v>
      </c>
      <c r="I586" s="6"/>
      <c r="J586" s="6"/>
      <c r="K586" s="255">
        <v>42814</v>
      </c>
      <c r="L586" s="6" t="s">
        <v>7018</v>
      </c>
      <c r="M586" s="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</row>
    <row r="587" spans="1:112" s="69" customFormat="1" ht="12.75">
      <c r="A587" s="6"/>
      <c r="B587" s="6"/>
      <c r="C587" s="6"/>
      <c r="D587" s="6"/>
      <c r="E587" s="6"/>
      <c r="F587" s="6"/>
      <c r="G587" s="6" t="s">
        <v>7019</v>
      </c>
      <c r="H587" s="6">
        <v>14100</v>
      </c>
      <c r="I587" s="6"/>
      <c r="J587" s="6"/>
      <c r="K587" s="6"/>
      <c r="L587" s="6"/>
      <c r="M587" s="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</row>
    <row r="588" spans="1:112" s="69" customFormat="1" ht="25.5">
      <c r="A588" s="6">
        <v>475</v>
      </c>
      <c r="B588" s="6"/>
      <c r="C588" s="6" t="s">
        <v>7014</v>
      </c>
      <c r="D588" s="6" t="s">
        <v>6079</v>
      </c>
      <c r="E588" s="6" t="s">
        <v>7015</v>
      </c>
      <c r="F588" s="6" t="s">
        <v>7020</v>
      </c>
      <c r="G588" s="6" t="s">
        <v>3064</v>
      </c>
      <c r="H588" s="6">
        <v>4000</v>
      </c>
      <c r="I588" s="6"/>
      <c r="J588" s="6"/>
      <c r="K588" s="255">
        <v>42814</v>
      </c>
      <c r="L588" s="6" t="s">
        <v>7021</v>
      </c>
      <c r="M588" s="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</row>
    <row r="589" spans="1:112" s="69" customFormat="1" ht="25.5">
      <c r="A589" s="6">
        <v>476</v>
      </c>
      <c r="B589" s="6"/>
      <c r="C589" s="6" t="s">
        <v>7014</v>
      </c>
      <c r="D589" s="6" t="s">
        <v>6079</v>
      </c>
      <c r="E589" s="6" t="s">
        <v>7015</v>
      </c>
      <c r="F589" s="6" t="s">
        <v>7022</v>
      </c>
      <c r="G589" s="6" t="s">
        <v>3064</v>
      </c>
      <c r="H589" s="6">
        <v>3500</v>
      </c>
      <c r="I589" s="6"/>
      <c r="J589" s="6"/>
      <c r="K589" s="255">
        <v>42814</v>
      </c>
      <c r="L589" s="6" t="s">
        <v>7023</v>
      </c>
      <c r="M589" s="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</row>
    <row r="590" spans="1:112" s="69" customFormat="1" ht="25.5">
      <c r="A590" s="6">
        <v>477</v>
      </c>
      <c r="B590" s="6"/>
      <c r="C590" s="6" t="s">
        <v>7014</v>
      </c>
      <c r="D590" s="6" t="s">
        <v>6079</v>
      </c>
      <c r="E590" s="6" t="s">
        <v>7015</v>
      </c>
      <c r="F590" s="6" t="s">
        <v>7024</v>
      </c>
      <c r="G590" s="6" t="s">
        <v>3064</v>
      </c>
      <c r="H590" s="6">
        <v>4000</v>
      </c>
      <c r="I590" s="6"/>
      <c r="J590" s="6"/>
      <c r="K590" s="255">
        <v>42814</v>
      </c>
      <c r="L590" s="6" t="s">
        <v>7025</v>
      </c>
      <c r="M590" s="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</row>
    <row r="591" spans="1:112" s="69" customFormat="1" ht="25.5">
      <c r="A591" s="6">
        <v>478</v>
      </c>
      <c r="B591" s="6"/>
      <c r="C591" s="6" t="s">
        <v>7014</v>
      </c>
      <c r="D591" s="6" t="s">
        <v>6079</v>
      </c>
      <c r="E591" s="6" t="s">
        <v>7015</v>
      </c>
      <c r="F591" s="6" t="s">
        <v>7026</v>
      </c>
      <c r="G591" s="6" t="s">
        <v>3064</v>
      </c>
      <c r="H591" s="6">
        <v>3500</v>
      </c>
      <c r="I591" s="6"/>
      <c r="J591" s="6"/>
      <c r="K591" s="255">
        <v>42814</v>
      </c>
      <c r="L591" s="6" t="s">
        <v>7027</v>
      </c>
      <c r="M591" s="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</row>
    <row r="592" spans="1:112" s="69" customFormat="1" ht="25.5">
      <c r="A592" s="6">
        <v>479</v>
      </c>
      <c r="B592" s="6"/>
      <c r="C592" s="6" t="s">
        <v>7028</v>
      </c>
      <c r="D592" s="6" t="s">
        <v>6079</v>
      </c>
      <c r="E592" s="6" t="s">
        <v>7029</v>
      </c>
      <c r="F592" s="6" t="s">
        <v>7030</v>
      </c>
      <c r="G592" s="6" t="s">
        <v>1135</v>
      </c>
      <c r="H592" s="6">
        <v>200</v>
      </c>
      <c r="I592" s="6"/>
      <c r="J592" s="6"/>
      <c r="K592" s="255">
        <v>42814</v>
      </c>
      <c r="L592" s="6" t="s">
        <v>7031</v>
      </c>
      <c r="M592" s="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</row>
    <row r="593" spans="1:112" s="69" customFormat="1" ht="12.75">
      <c r="A593" s="6"/>
      <c r="B593" s="6"/>
      <c r="C593" s="6"/>
      <c r="D593" s="6"/>
      <c r="E593" s="6"/>
      <c r="F593" s="6"/>
      <c r="G593" s="6" t="s">
        <v>985</v>
      </c>
      <c r="H593" s="6">
        <v>5000</v>
      </c>
      <c r="I593" s="6"/>
      <c r="J593" s="6"/>
      <c r="K593" s="6"/>
      <c r="L593" s="6"/>
      <c r="M593" s="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</row>
    <row r="594" spans="1:112" s="69" customFormat="1" ht="25.5">
      <c r="A594" s="6">
        <v>480</v>
      </c>
      <c r="B594" s="6"/>
      <c r="C594" s="6" t="s">
        <v>7032</v>
      </c>
      <c r="D594" s="6" t="s">
        <v>6185</v>
      </c>
      <c r="E594" s="6" t="s">
        <v>7033</v>
      </c>
      <c r="F594" s="6" t="s">
        <v>7034</v>
      </c>
      <c r="G594" s="6" t="s">
        <v>985</v>
      </c>
      <c r="H594" s="6">
        <v>1500</v>
      </c>
      <c r="I594" s="6"/>
      <c r="J594" s="6"/>
      <c r="K594" s="255">
        <v>42814</v>
      </c>
      <c r="L594" s="6" t="s">
        <v>7035</v>
      </c>
      <c r="M594" s="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</row>
    <row r="595" spans="1:112" s="69" customFormat="1" ht="25.5">
      <c r="A595" s="6">
        <v>481</v>
      </c>
      <c r="B595" s="6"/>
      <c r="C595" s="6" t="s">
        <v>7036</v>
      </c>
      <c r="D595" s="6" t="s">
        <v>5916</v>
      </c>
      <c r="E595" s="6" t="s">
        <v>7037</v>
      </c>
      <c r="F595" s="6" t="s">
        <v>7038</v>
      </c>
      <c r="G595" s="6" t="s">
        <v>1064</v>
      </c>
      <c r="H595" s="6">
        <v>100</v>
      </c>
      <c r="I595" s="6"/>
      <c r="J595" s="6"/>
      <c r="K595" s="255">
        <v>42815</v>
      </c>
      <c r="L595" s="6" t="s">
        <v>7039</v>
      </c>
      <c r="M595" s="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</row>
    <row r="596" spans="1:112" s="69" customFormat="1" ht="12.75">
      <c r="A596" s="6"/>
      <c r="B596" s="6"/>
      <c r="C596" s="6"/>
      <c r="D596" s="6"/>
      <c r="E596" s="6"/>
      <c r="F596" s="6"/>
      <c r="G596" s="6" t="s">
        <v>5087</v>
      </c>
      <c r="H596" s="6">
        <v>4790</v>
      </c>
      <c r="I596" s="6"/>
      <c r="J596" s="6"/>
      <c r="K596" s="6"/>
      <c r="L596" s="6"/>
      <c r="M596" s="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</row>
    <row r="597" spans="1:112" s="69" customFormat="1" ht="25.5">
      <c r="A597" s="6">
        <v>482</v>
      </c>
      <c r="B597" s="6"/>
      <c r="C597" s="6" t="s">
        <v>7036</v>
      </c>
      <c r="D597" s="6" t="s">
        <v>5916</v>
      </c>
      <c r="E597" s="6" t="s">
        <v>7040</v>
      </c>
      <c r="F597" s="6" t="s">
        <v>7041</v>
      </c>
      <c r="G597" s="6" t="s">
        <v>1064</v>
      </c>
      <c r="H597" s="6">
        <v>200</v>
      </c>
      <c r="I597" s="6"/>
      <c r="J597" s="6"/>
      <c r="K597" s="255">
        <v>42815</v>
      </c>
      <c r="L597" s="6" t="s">
        <v>7042</v>
      </c>
      <c r="M597" s="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</row>
    <row r="598" spans="1:112" s="69" customFormat="1" ht="12.75">
      <c r="A598" s="6"/>
      <c r="B598" s="6"/>
      <c r="C598" s="6"/>
      <c r="D598" s="6"/>
      <c r="E598" s="6"/>
      <c r="F598" s="6"/>
      <c r="G598" s="6" t="s">
        <v>5087</v>
      </c>
      <c r="H598" s="6">
        <v>4700</v>
      </c>
      <c r="I598" s="6"/>
      <c r="J598" s="6"/>
      <c r="K598" s="6"/>
      <c r="L598" s="6"/>
      <c r="M598" s="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</row>
    <row r="599" spans="1:112" s="69" customFormat="1" ht="12.75">
      <c r="A599" s="6"/>
      <c r="B599" s="6"/>
      <c r="C599" s="6"/>
      <c r="D599" s="6"/>
      <c r="E599" s="6"/>
      <c r="F599" s="6"/>
      <c r="G599" s="6" t="s">
        <v>1639</v>
      </c>
      <c r="H599" s="6">
        <v>1350</v>
      </c>
      <c r="I599" s="6"/>
      <c r="J599" s="6"/>
      <c r="K599" s="6"/>
      <c r="L599" s="6"/>
      <c r="M599" s="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</row>
    <row r="600" spans="1:112" s="69" customFormat="1" ht="25.5">
      <c r="A600" s="6">
        <v>483</v>
      </c>
      <c r="B600" s="6"/>
      <c r="C600" s="6" t="s">
        <v>7036</v>
      </c>
      <c r="D600" s="6" t="s">
        <v>5916</v>
      </c>
      <c r="E600" s="6" t="s">
        <v>7043</v>
      </c>
      <c r="F600" s="6" t="s">
        <v>7044</v>
      </c>
      <c r="G600" s="6" t="s">
        <v>1064</v>
      </c>
      <c r="H600" s="6">
        <v>100</v>
      </c>
      <c r="I600" s="6"/>
      <c r="J600" s="6"/>
      <c r="K600" s="255">
        <v>42815</v>
      </c>
      <c r="L600" s="6" t="s">
        <v>7045</v>
      </c>
      <c r="M600" s="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</row>
    <row r="601" spans="1:112" s="69" customFormat="1" ht="12.75">
      <c r="A601" s="6"/>
      <c r="B601" s="6"/>
      <c r="C601" s="6"/>
      <c r="D601" s="6"/>
      <c r="E601" s="6"/>
      <c r="F601" s="6"/>
      <c r="G601" s="6" t="s">
        <v>5087</v>
      </c>
      <c r="H601" s="6">
        <v>4795</v>
      </c>
      <c r="I601" s="6"/>
      <c r="J601" s="6"/>
      <c r="K601" s="6"/>
      <c r="L601" s="6"/>
      <c r="M601" s="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</row>
    <row r="602" spans="1:112" s="69" customFormat="1" ht="31.5" customHeight="1">
      <c r="A602" s="6">
        <v>485</v>
      </c>
      <c r="B602" s="6"/>
      <c r="C602" s="6" t="s">
        <v>7046</v>
      </c>
      <c r="D602" s="6" t="s">
        <v>5916</v>
      </c>
      <c r="E602" s="6" t="s">
        <v>7047</v>
      </c>
      <c r="F602" s="6" t="s">
        <v>7048</v>
      </c>
      <c r="G602" s="6" t="s">
        <v>6568</v>
      </c>
      <c r="H602" s="6">
        <v>1954977</v>
      </c>
      <c r="I602" s="6"/>
      <c r="J602" s="6"/>
      <c r="K602" s="255">
        <v>42816</v>
      </c>
      <c r="L602" s="6" t="s">
        <v>7049</v>
      </c>
      <c r="M602" s="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</row>
    <row r="603" spans="1:112" s="69" customFormat="1" ht="51">
      <c r="A603" s="6">
        <v>486</v>
      </c>
      <c r="B603" s="6"/>
      <c r="C603" s="6" t="s">
        <v>7046</v>
      </c>
      <c r="D603" s="6" t="s">
        <v>5916</v>
      </c>
      <c r="E603" s="6" t="s">
        <v>7047</v>
      </c>
      <c r="F603" s="6" t="s">
        <v>7050</v>
      </c>
      <c r="G603" s="6" t="s">
        <v>1337</v>
      </c>
      <c r="H603" s="6">
        <v>70649</v>
      </c>
      <c r="I603" s="6"/>
      <c r="J603" s="6"/>
      <c r="K603" s="255">
        <v>42816</v>
      </c>
      <c r="L603" s="6" t="s">
        <v>7051</v>
      </c>
      <c r="M603" s="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</row>
    <row r="604" spans="1:112" s="69" customFormat="1" ht="25.5">
      <c r="A604" s="6">
        <v>488</v>
      </c>
      <c r="B604" s="6"/>
      <c r="C604" s="6" t="s">
        <v>7052</v>
      </c>
      <c r="D604" s="6" t="s">
        <v>3650</v>
      </c>
      <c r="E604" s="6" t="s">
        <v>7053</v>
      </c>
      <c r="F604" s="6" t="s">
        <v>7054</v>
      </c>
      <c r="G604" s="6" t="s">
        <v>1135</v>
      </c>
      <c r="H604" s="6">
        <v>200</v>
      </c>
      <c r="I604" s="6"/>
      <c r="J604" s="6"/>
      <c r="K604" s="255">
        <v>42824</v>
      </c>
      <c r="L604" s="6" t="s">
        <v>7055</v>
      </c>
      <c r="M604" s="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</row>
    <row r="605" spans="1:112" s="69" customFormat="1" ht="12.75">
      <c r="A605" s="6"/>
      <c r="B605" s="6"/>
      <c r="C605" s="6"/>
      <c r="D605" s="6"/>
      <c r="E605" s="6"/>
      <c r="F605" s="6"/>
      <c r="G605" s="6" t="s">
        <v>1639</v>
      </c>
      <c r="H605" s="6">
        <v>6610</v>
      </c>
      <c r="I605" s="6"/>
      <c r="J605" s="6"/>
      <c r="K605" s="6"/>
      <c r="L605" s="6"/>
      <c r="M605" s="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</row>
    <row r="606" spans="1:112" s="69" customFormat="1" ht="12.75">
      <c r="A606" s="6">
        <v>490</v>
      </c>
      <c r="B606" s="6"/>
      <c r="C606" s="6" t="s">
        <v>7056</v>
      </c>
      <c r="D606" s="6" t="s">
        <v>6377</v>
      </c>
      <c r="E606" s="6" t="s">
        <v>7057</v>
      </c>
      <c r="F606" s="6" t="s">
        <v>7058</v>
      </c>
      <c r="G606" s="6" t="s">
        <v>1639</v>
      </c>
      <c r="H606" s="6">
        <v>400</v>
      </c>
      <c r="I606" s="6"/>
      <c r="J606" s="6"/>
      <c r="K606" s="255">
        <v>42825</v>
      </c>
      <c r="L606" s="6" t="s">
        <v>7059</v>
      </c>
      <c r="M606" s="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</row>
    <row r="607" spans="1:112" s="69" customFormat="1" ht="12.75">
      <c r="A607" s="6">
        <v>491</v>
      </c>
      <c r="B607" s="6"/>
      <c r="C607" s="6" t="s">
        <v>7056</v>
      </c>
      <c r="D607" s="6" t="s">
        <v>6377</v>
      </c>
      <c r="E607" s="6" t="s">
        <v>7057</v>
      </c>
      <c r="F607" s="6" t="s">
        <v>7060</v>
      </c>
      <c r="G607" s="6" t="s">
        <v>1135</v>
      </c>
      <c r="H607" s="6">
        <v>200</v>
      </c>
      <c r="I607" s="6"/>
      <c r="J607" s="6"/>
      <c r="K607" s="255">
        <v>42825</v>
      </c>
      <c r="L607" s="6" t="s">
        <v>7061</v>
      </c>
      <c r="M607" s="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</row>
    <row r="608" spans="1:112" s="69" customFormat="1" ht="12.75">
      <c r="A608" s="6"/>
      <c r="B608" s="6"/>
      <c r="C608" s="6"/>
      <c r="D608" s="6"/>
      <c r="E608" s="6"/>
      <c r="F608" s="6"/>
      <c r="G608" s="6" t="s">
        <v>985</v>
      </c>
      <c r="H608" s="6">
        <v>5000</v>
      </c>
      <c r="I608" s="6"/>
      <c r="J608" s="6"/>
      <c r="K608" s="6"/>
      <c r="L608" s="6"/>
      <c r="M608" s="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</row>
    <row r="609" spans="1:112" s="69" customFormat="1" ht="25.5">
      <c r="A609" s="6">
        <v>493</v>
      </c>
      <c r="B609" s="6"/>
      <c r="C609" s="6" t="s">
        <v>7062</v>
      </c>
      <c r="D609" s="6" t="s">
        <v>7063</v>
      </c>
      <c r="E609" s="6" t="s">
        <v>7064</v>
      </c>
      <c r="F609" s="6" t="s">
        <v>7065</v>
      </c>
      <c r="G609" s="6" t="s">
        <v>6568</v>
      </c>
      <c r="H609" s="6">
        <v>4217196</v>
      </c>
      <c r="I609" s="6"/>
      <c r="J609" s="6"/>
      <c r="K609" s="6"/>
      <c r="L609" s="6" t="s">
        <v>7066</v>
      </c>
      <c r="M609" s="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</row>
    <row r="610" spans="1:112" s="69" customFormat="1" ht="25.5">
      <c r="A610" s="6">
        <v>497</v>
      </c>
      <c r="B610" s="6"/>
      <c r="C610" s="6" t="s">
        <v>6097</v>
      </c>
      <c r="D610" s="6" t="s">
        <v>6185</v>
      </c>
      <c r="E610" s="6" t="s">
        <v>7067</v>
      </c>
      <c r="F610" s="6" t="s">
        <v>7068</v>
      </c>
      <c r="G610" s="6" t="s">
        <v>985</v>
      </c>
      <c r="H610" s="6">
        <v>4950</v>
      </c>
      <c r="I610" s="6"/>
      <c r="J610" s="6"/>
      <c r="K610" s="255">
        <v>42865</v>
      </c>
      <c r="L610" s="6" t="s">
        <v>7069</v>
      </c>
      <c r="M610" s="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</row>
    <row r="611" spans="1:112" s="69" customFormat="1" ht="25.5">
      <c r="A611" s="6">
        <v>503</v>
      </c>
      <c r="B611" s="6"/>
      <c r="C611" s="6" t="s">
        <v>7070</v>
      </c>
      <c r="D611" s="6" t="s">
        <v>6103</v>
      </c>
      <c r="E611" s="6" t="s">
        <v>7071</v>
      </c>
      <c r="F611" s="6" t="s">
        <v>7072</v>
      </c>
      <c r="G611" s="6" t="s">
        <v>1064</v>
      </c>
      <c r="H611" s="6">
        <v>200</v>
      </c>
      <c r="I611" s="6"/>
      <c r="J611" s="6"/>
      <c r="K611" s="255">
        <v>42895</v>
      </c>
      <c r="L611" s="6" t="s">
        <v>7073</v>
      </c>
      <c r="M611" s="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</row>
    <row r="612" spans="1:112" s="69" customFormat="1" ht="25.5">
      <c r="A612" s="6">
        <v>506</v>
      </c>
      <c r="B612" s="6"/>
      <c r="C612" s="6" t="s">
        <v>7074</v>
      </c>
      <c r="D612" s="6" t="s">
        <v>6010</v>
      </c>
      <c r="E612" s="6" t="s">
        <v>7075</v>
      </c>
      <c r="F612" s="6" t="s">
        <v>7076</v>
      </c>
      <c r="G612" s="6" t="s">
        <v>1639</v>
      </c>
      <c r="H612" s="6">
        <v>5000</v>
      </c>
      <c r="I612" s="6"/>
      <c r="J612" s="6"/>
      <c r="K612" s="255">
        <v>42911</v>
      </c>
      <c r="L612" s="6" t="s">
        <v>7077</v>
      </c>
      <c r="M612" s="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</row>
    <row r="613" spans="1:112" s="69" customFormat="1" ht="25.5">
      <c r="A613" s="6">
        <v>508</v>
      </c>
      <c r="B613" s="6"/>
      <c r="C613" s="6" t="s">
        <v>7078</v>
      </c>
      <c r="D613" s="6" t="s">
        <v>5849</v>
      </c>
      <c r="E613" s="6" t="s">
        <v>7079</v>
      </c>
      <c r="F613" s="6" t="s">
        <v>7080</v>
      </c>
      <c r="G613" s="6" t="s">
        <v>985</v>
      </c>
      <c r="H613" s="6">
        <v>2700</v>
      </c>
      <c r="I613" s="6"/>
      <c r="J613" s="6"/>
      <c r="K613" s="255">
        <v>42916</v>
      </c>
      <c r="L613" s="6" t="s">
        <v>7081</v>
      </c>
      <c r="M613" s="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</row>
    <row r="614" spans="1:112" s="69" customFormat="1" ht="12.75">
      <c r="A614" s="6"/>
      <c r="B614" s="6"/>
      <c r="C614" s="6"/>
      <c r="D614" s="6"/>
      <c r="E614" s="6"/>
      <c r="F614" s="6"/>
      <c r="G614" s="6" t="s">
        <v>1135</v>
      </c>
      <c r="H614" s="6">
        <v>200</v>
      </c>
      <c r="I614" s="6"/>
      <c r="J614" s="6"/>
      <c r="K614" s="6"/>
      <c r="L614" s="6"/>
      <c r="M614" s="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</row>
    <row r="615" spans="1:112" s="69" customFormat="1" ht="25.5">
      <c r="A615" s="6">
        <v>511</v>
      </c>
      <c r="B615" s="6"/>
      <c r="C615" s="6" t="s">
        <v>7082</v>
      </c>
      <c r="D615" s="6" t="s">
        <v>5885</v>
      </c>
      <c r="E615" s="6" t="s">
        <v>7083</v>
      </c>
      <c r="F615" s="6" t="s">
        <v>7084</v>
      </c>
      <c r="G615" s="6" t="s">
        <v>985</v>
      </c>
      <c r="H615" s="6">
        <v>2400</v>
      </c>
      <c r="I615" s="6"/>
      <c r="J615" s="6"/>
      <c r="K615" s="255">
        <v>42914</v>
      </c>
      <c r="L615" s="6" t="s">
        <v>7085</v>
      </c>
      <c r="M615" s="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</row>
    <row r="616" spans="1:112" s="69" customFormat="1" ht="12.75">
      <c r="A616" s="6">
        <v>512</v>
      </c>
      <c r="B616" s="6"/>
      <c r="C616" s="6" t="s">
        <v>7086</v>
      </c>
      <c r="D616" s="6" t="s">
        <v>5885</v>
      </c>
      <c r="E616" s="6" t="s">
        <v>7083</v>
      </c>
      <c r="F616" s="6" t="s">
        <v>7084</v>
      </c>
      <c r="G616" s="6" t="s">
        <v>985</v>
      </c>
      <c r="H616" s="6">
        <v>2700</v>
      </c>
      <c r="I616" s="6"/>
      <c r="J616" s="6"/>
      <c r="K616" s="255">
        <v>42914</v>
      </c>
      <c r="L616" s="6" t="s">
        <v>7087</v>
      </c>
      <c r="M616" s="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</row>
    <row r="617" spans="1:112" s="69" customFormat="1" ht="12.75">
      <c r="A617" s="6">
        <v>513</v>
      </c>
      <c r="B617" s="6"/>
      <c r="C617" s="6" t="s">
        <v>7088</v>
      </c>
      <c r="D617" s="6" t="s">
        <v>5835</v>
      </c>
      <c r="E617" s="6" t="s">
        <v>7083</v>
      </c>
      <c r="F617" s="6" t="s">
        <v>7084</v>
      </c>
      <c r="G617" s="6" t="s">
        <v>985</v>
      </c>
      <c r="H617" s="6">
        <v>4900</v>
      </c>
      <c r="I617" s="6"/>
      <c r="J617" s="6"/>
      <c r="K617" s="255">
        <v>42914</v>
      </c>
      <c r="L617" s="6" t="s">
        <v>7089</v>
      </c>
      <c r="M617" s="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</row>
    <row r="618" spans="1:112" s="69" customFormat="1" ht="25.5">
      <c r="A618" s="6">
        <v>515</v>
      </c>
      <c r="B618" s="6"/>
      <c r="C618" s="6" t="s">
        <v>7090</v>
      </c>
      <c r="D618" s="6" t="s">
        <v>6209</v>
      </c>
      <c r="E618" s="6" t="s">
        <v>7091</v>
      </c>
      <c r="F618" s="6" t="s">
        <v>7092</v>
      </c>
      <c r="G618" s="6" t="s">
        <v>1639</v>
      </c>
      <c r="H618" s="6">
        <v>15900</v>
      </c>
      <c r="I618" s="6"/>
      <c r="J618" s="6"/>
      <c r="K618" s="255">
        <v>42914</v>
      </c>
      <c r="L618" s="6" t="s">
        <v>7093</v>
      </c>
      <c r="M618" s="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</row>
    <row r="619" spans="1:112" s="69" customFormat="1" ht="12.75">
      <c r="A619" s="6"/>
      <c r="B619" s="6"/>
      <c r="C619" s="6"/>
      <c r="D619" s="6"/>
      <c r="E619" s="6"/>
      <c r="F619" s="6"/>
      <c r="G619" s="6" t="s">
        <v>7094</v>
      </c>
      <c r="H619" s="6">
        <v>4790</v>
      </c>
      <c r="I619" s="6"/>
      <c r="J619" s="6"/>
      <c r="K619" s="6"/>
      <c r="L619" s="6"/>
      <c r="M619" s="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</row>
    <row r="620" spans="1:112" s="69" customFormat="1" ht="25.5">
      <c r="A620" s="6">
        <v>519</v>
      </c>
      <c r="B620" s="6"/>
      <c r="C620" s="6" t="s">
        <v>6908</v>
      </c>
      <c r="D620" s="6" t="s">
        <v>6209</v>
      </c>
      <c r="E620" s="6" t="s">
        <v>7095</v>
      </c>
      <c r="F620" s="6" t="s">
        <v>7096</v>
      </c>
      <c r="G620" s="6" t="s">
        <v>1135</v>
      </c>
      <c r="H620" s="6">
        <v>72459</v>
      </c>
      <c r="I620" s="6"/>
      <c r="J620" s="6"/>
      <c r="K620" s="255">
        <v>42921</v>
      </c>
      <c r="L620" s="6" t="s">
        <v>7097</v>
      </c>
      <c r="M620" s="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</row>
    <row r="621" spans="1:112" s="69" customFormat="1" ht="25.5">
      <c r="A621" s="6">
        <v>520</v>
      </c>
      <c r="B621" s="6"/>
      <c r="C621" s="6" t="s">
        <v>7098</v>
      </c>
      <c r="D621" s="6" t="s">
        <v>6209</v>
      </c>
      <c r="E621" s="6" t="s">
        <v>7099</v>
      </c>
      <c r="F621" s="6" t="s">
        <v>7100</v>
      </c>
      <c r="G621" s="6" t="s">
        <v>1135</v>
      </c>
      <c r="H621" s="6">
        <v>200</v>
      </c>
      <c r="I621" s="6"/>
      <c r="J621" s="6"/>
      <c r="K621" s="255">
        <v>42923</v>
      </c>
      <c r="L621" s="6" t="s">
        <v>7101</v>
      </c>
      <c r="M621" s="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</row>
    <row r="622" spans="1:112" s="69" customFormat="1" ht="12.75">
      <c r="A622" s="6"/>
      <c r="B622" s="6"/>
      <c r="C622" s="6"/>
      <c r="D622" s="6"/>
      <c r="E622" s="6"/>
      <c r="F622" s="6"/>
      <c r="G622" s="6" t="s">
        <v>985</v>
      </c>
      <c r="H622" s="6">
        <v>5000</v>
      </c>
      <c r="I622" s="6"/>
      <c r="J622" s="6"/>
      <c r="K622" s="6"/>
      <c r="L622" s="6"/>
      <c r="M622" s="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</row>
    <row r="623" spans="1:112" s="69" customFormat="1" ht="12.75">
      <c r="A623" s="6"/>
      <c r="B623" s="6"/>
      <c r="C623" s="6" t="s">
        <v>7102</v>
      </c>
      <c r="D623" s="6" t="s">
        <v>6209</v>
      </c>
      <c r="E623" s="6"/>
      <c r="F623" s="6"/>
      <c r="G623" s="6" t="s">
        <v>1135</v>
      </c>
      <c r="H623" s="6">
        <v>200</v>
      </c>
      <c r="I623" s="6"/>
      <c r="J623" s="6"/>
      <c r="K623" s="6"/>
      <c r="L623" s="6"/>
      <c r="M623" s="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</row>
    <row r="624" spans="1:112" s="69" customFormat="1" ht="12.75">
      <c r="A624" s="6"/>
      <c r="B624" s="6"/>
      <c r="C624" s="6"/>
      <c r="D624" s="6"/>
      <c r="E624" s="6"/>
      <c r="F624" s="6"/>
      <c r="G624" s="6" t="s">
        <v>985</v>
      </c>
      <c r="H624" s="6">
        <v>3000</v>
      </c>
      <c r="I624" s="6"/>
      <c r="J624" s="6"/>
      <c r="K624" s="6"/>
      <c r="L624" s="6"/>
      <c r="M624" s="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</row>
    <row r="625" spans="1:112" s="69" customFormat="1" ht="12.75">
      <c r="A625" s="6"/>
      <c r="B625" s="6"/>
      <c r="C625" s="6" t="s">
        <v>1480</v>
      </c>
      <c r="D625" s="6" t="s">
        <v>6209</v>
      </c>
      <c r="E625" s="6"/>
      <c r="F625" s="6"/>
      <c r="G625" s="6" t="s">
        <v>1135</v>
      </c>
      <c r="H625" s="6">
        <v>200</v>
      </c>
      <c r="I625" s="6"/>
      <c r="J625" s="6"/>
      <c r="K625" s="6"/>
      <c r="L625" s="6"/>
      <c r="M625" s="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</row>
    <row r="626" spans="1:112" s="69" customFormat="1" ht="12.75">
      <c r="A626" s="6"/>
      <c r="B626" s="6"/>
      <c r="C626" s="6"/>
      <c r="D626" s="6"/>
      <c r="E626" s="6"/>
      <c r="F626" s="6"/>
      <c r="G626" s="6" t="s">
        <v>985</v>
      </c>
      <c r="H626" s="6">
        <v>3000</v>
      </c>
      <c r="I626" s="6"/>
      <c r="J626" s="6"/>
      <c r="K626" s="6"/>
      <c r="L626" s="6"/>
      <c r="M626" s="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</row>
    <row r="627" spans="1:112" s="69" customFormat="1" ht="25.5">
      <c r="A627" s="6"/>
      <c r="B627" s="6"/>
      <c r="C627" s="6" t="s">
        <v>7103</v>
      </c>
      <c r="D627" s="6" t="s">
        <v>6209</v>
      </c>
      <c r="E627" s="6"/>
      <c r="F627" s="6"/>
      <c r="G627" s="6" t="s">
        <v>1135</v>
      </c>
      <c r="H627" s="6">
        <v>200</v>
      </c>
      <c r="I627" s="6"/>
      <c r="J627" s="6"/>
      <c r="K627" s="6"/>
      <c r="L627" s="6"/>
      <c r="M627" s="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</row>
    <row r="628" spans="1:112" s="69" customFormat="1" ht="12.75">
      <c r="A628" s="6"/>
      <c r="B628" s="6"/>
      <c r="C628" s="6"/>
      <c r="D628" s="6"/>
      <c r="E628" s="6"/>
      <c r="F628" s="6"/>
      <c r="G628" s="6" t="s">
        <v>985</v>
      </c>
      <c r="H628" s="6">
        <v>3000</v>
      </c>
      <c r="I628" s="6"/>
      <c r="J628" s="6"/>
      <c r="K628" s="6"/>
      <c r="L628" s="6"/>
      <c r="M628" s="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</row>
    <row r="629" spans="1:112" s="69" customFormat="1" ht="12.75">
      <c r="A629" s="6"/>
      <c r="B629" s="6"/>
      <c r="C629" s="6" t="s">
        <v>7104</v>
      </c>
      <c r="D629" s="6" t="s">
        <v>6209</v>
      </c>
      <c r="E629" s="6"/>
      <c r="F629" s="6"/>
      <c r="G629" s="6" t="s">
        <v>1135</v>
      </c>
      <c r="H629" s="6">
        <v>200</v>
      </c>
      <c r="I629" s="6"/>
      <c r="J629" s="6"/>
      <c r="K629" s="6"/>
      <c r="L629" s="6"/>
      <c r="M629" s="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</row>
    <row r="630" spans="1:112" s="69" customFormat="1" ht="12.75">
      <c r="A630" s="6"/>
      <c r="B630" s="6"/>
      <c r="C630" s="6"/>
      <c r="D630" s="6"/>
      <c r="E630" s="6"/>
      <c r="F630" s="6"/>
      <c r="G630" s="6" t="s">
        <v>985</v>
      </c>
      <c r="H630" s="6">
        <v>3000</v>
      </c>
      <c r="I630" s="6"/>
      <c r="J630" s="6"/>
      <c r="K630" s="6"/>
      <c r="L630" s="6"/>
      <c r="M630" s="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</row>
    <row r="631" spans="1:112" s="69" customFormat="1" ht="25.5">
      <c r="A631" s="6">
        <v>521</v>
      </c>
      <c r="B631" s="6"/>
      <c r="C631" s="6" t="s">
        <v>7105</v>
      </c>
      <c r="D631" s="6" t="s">
        <v>6209</v>
      </c>
      <c r="E631" s="6" t="s">
        <v>7007</v>
      </c>
      <c r="F631" s="6" t="s">
        <v>7106</v>
      </c>
      <c r="G631" s="6" t="s">
        <v>1135</v>
      </c>
      <c r="H631" s="6">
        <v>200</v>
      </c>
      <c r="I631" s="6"/>
      <c r="J631" s="6"/>
      <c r="K631" s="255">
        <v>42926</v>
      </c>
      <c r="L631" s="6" t="s">
        <v>7107</v>
      </c>
      <c r="M631" s="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</row>
    <row r="632" spans="1:112" s="69" customFormat="1" ht="12.75">
      <c r="A632" s="6"/>
      <c r="B632" s="6"/>
      <c r="C632" s="6"/>
      <c r="D632" s="6"/>
      <c r="E632" s="6"/>
      <c r="F632" s="6"/>
      <c r="G632" s="6" t="s">
        <v>985</v>
      </c>
      <c r="H632" s="6">
        <v>5000</v>
      </c>
      <c r="I632" s="6"/>
      <c r="J632" s="6"/>
      <c r="K632" s="6"/>
      <c r="L632" s="6"/>
      <c r="M632" s="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</row>
    <row r="633" spans="1:112" s="69" customFormat="1" ht="25.5">
      <c r="A633" s="6"/>
      <c r="B633" s="6"/>
      <c r="C633" s="6" t="s">
        <v>7108</v>
      </c>
      <c r="D633" s="6" t="s">
        <v>6185</v>
      </c>
      <c r="E633" s="6" t="s">
        <v>7109</v>
      </c>
      <c r="F633" s="6" t="s">
        <v>7110</v>
      </c>
      <c r="G633" s="6" t="s">
        <v>1135</v>
      </c>
      <c r="H633" s="6"/>
      <c r="I633" s="6"/>
      <c r="J633" s="6">
        <v>721</v>
      </c>
      <c r="K633" s="255">
        <v>42928</v>
      </c>
      <c r="L633" s="6" t="s">
        <v>7111</v>
      </c>
      <c r="M633" s="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</row>
    <row r="634" spans="1:112" s="69" customFormat="1" ht="25.5">
      <c r="A634" s="6"/>
      <c r="B634" s="6"/>
      <c r="C634" s="6" t="s">
        <v>7112</v>
      </c>
      <c r="D634" s="6" t="s">
        <v>5916</v>
      </c>
      <c r="E634" s="6" t="s">
        <v>7113</v>
      </c>
      <c r="F634" s="6" t="s">
        <v>7114</v>
      </c>
      <c r="G634" s="6" t="s">
        <v>1639</v>
      </c>
      <c r="H634" s="6"/>
      <c r="I634" s="6"/>
      <c r="J634" s="6">
        <v>4000</v>
      </c>
      <c r="K634" s="255">
        <v>42928</v>
      </c>
      <c r="L634" s="6" t="s">
        <v>7115</v>
      </c>
      <c r="M634" s="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</row>
    <row r="635" spans="1:112" s="69" customFormat="1" ht="25.5">
      <c r="A635" s="6"/>
      <c r="B635" s="6"/>
      <c r="C635" s="6" t="s">
        <v>7116</v>
      </c>
      <c r="D635" s="6" t="s">
        <v>5916</v>
      </c>
      <c r="E635" s="6" t="s">
        <v>7117</v>
      </c>
      <c r="F635" s="6" t="s">
        <v>7118</v>
      </c>
      <c r="G635" s="6" t="s">
        <v>1135</v>
      </c>
      <c r="I635" s="6"/>
      <c r="J635" s="6">
        <v>200</v>
      </c>
      <c r="K635" s="255">
        <v>42933</v>
      </c>
      <c r="L635" s="6" t="s">
        <v>7119</v>
      </c>
      <c r="M635" s="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</row>
    <row r="636" spans="1:112" s="69" customFormat="1" ht="12.75">
      <c r="A636" s="6"/>
      <c r="B636" s="6"/>
      <c r="C636" s="6"/>
      <c r="D636" s="6"/>
      <c r="E636" s="6"/>
      <c r="F636" s="6"/>
      <c r="G636" s="6" t="s">
        <v>985</v>
      </c>
      <c r="I636" s="6"/>
      <c r="J636" s="6">
        <v>3000</v>
      </c>
      <c r="K636" s="6"/>
      <c r="L636" s="6"/>
      <c r="M636" s="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</row>
    <row r="637" spans="1:112" s="69" customFormat="1" ht="25.5">
      <c r="A637" s="6"/>
      <c r="B637" s="6"/>
      <c r="C637" s="6" t="s">
        <v>6664</v>
      </c>
      <c r="D637" s="6" t="s">
        <v>6708</v>
      </c>
      <c r="E637" s="6" t="s">
        <v>7120</v>
      </c>
      <c r="F637" s="6" t="s">
        <v>7121</v>
      </c>
      <c r="G637" s="6" t="s">
        <v>985</v>
      </c>
      <c r="H637" s="6">
        <v>10000</v>
      </c>
      <c r="I637" s="6"/>
      <c r="J637" s="6"/>
      <c r="K637" s="255">
        <v>42934</v>
      </c>
      <c r="L637" s="6" t="s">
        <v>7122</v>
      </c>
      <c r="M637" s="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</row>
    <row r="638" spans="1:112" s="69" customFormat="1" ht="25.5">
      <c r="A638" s="6"/>
      <c r="B638" s="6"/>
      <c r="C638" s="6" t="s">
        <v>7123</v>
      </c>
      <c r="D638" s="6" t="s">
        <v>6103</v>
      </c>
      <c r="E638" s="6" t="s">
        <v>7124</v>
      </c>
      <c r="F638" s="6" t="s">
        <v>7125</v>
      </c>
      <c r="G638" s="6" t="s">
        <v>1064</v>
      </c>
      <c r="H638" s="6">
        <v>1000</v>
      </c>
      <c r="I638" s="6"/>
      <c r="J638" s="6"/>
      <c r="K638" s="255">
        <v>42934</v>
      </c>
      <c r="L638" s="6" t="s">
        <v>7126</v>
      </c>
      <c r="M638" s="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</row>
    <row r="639" spans="1:112" s="69" customFormat="1" ht="25.5">
      <c r="A639" s="6"/>
      <c r="B639" s="6"/>
      <c r="C639" s="6" t="s">
        <v>7127</v>
      </c>
      <c r="D639" s="6" t="s">
        <v>5996</v>
      </c>
      <c r="E639" s="6" t="s">
        <v>7128</v>
      </c>
      <c r="F639" s="6" t="s">
        <v>7129</v>
      </c>
      <c r="G639" s="6" t="s">
        <v>985</v>
      </c>
      <c r="H639" s="6">
        <v>4000</v>
      </c>
      <c r="I639" s="6"/>
      <c r="J639" s="6"/>
      <c r="K639" s="255">
        <v>42940</v>
      </c>
      <c r="L639" s="6" t="s">
        <v>7130</v>
      </c>
      <c r="M639" s="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</row>
    <row r="640" spans="1:112" s="69" customFormat="1" ht="25.5">
      <c r="A640" s="6"/>
      <c r="B640" s="6"/>
      <c r="C640" s="6" t="s">
        <v>7131</v>
      </c>
      <c r="D640" s="6" t="s">
        <v>5996</v>
      </c>
      <c r="E640" s="6" t="s">
        <v>7132</v>
      </c>
      <c r="F640" s="6" t="s">
        <v>7133</v>
      </c>
      <c r="G640" s="6" t="s">
        <v>985</v>
      </c>
      <c r="H640" s="6">
        <v>5000</v>
      </c>
      <c r="I640" s="6"/>
      <c r="J640" s="6"/>
      <c r="K640" s="255">
        <v>42940</v>
      </c>
      <c r="L640" s="6" t="s">
        <v>7134</v>
      </c>
      <c r="M640" s="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</row>
    <row r="641" spans="1:112" s="69" customFormat="1" ht="25.5">
      <c r="A641" s="6"/>
      <c r="B641" s="6"/>
      <c r="C641" s="6" t="s">
        <v>7135</v>
      </c>
      <c r="D641" s="6" t="s">
        <v>5916</v>
      </c>
      <c r="E641" s="6" t="s">
        <v>7136</v>
      </c>
      <c r="F641" s="6" t="s">
        <v>7137</v>
      </c>
      <c r="G641" s="6" t="s">
        <v>1064</v>
      </c>
      <c r="I641" s="6"/>
      <c r="J641" s="6">
        <v>200</v>
      </c>
      <c r="K641" s="255">
        <v>42942</v>
      </c>
      <c r="L641" s="6" t="s">
        <v>7138</v>
      </c>
      <c r="M641" s="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</row>
    <row r="642" spans="1:112" s="69" customFormat="1" ht="25.5">
      <c r="A642" s="6"/>
      <c r="B642" s="6"/>
      <c r="C642" s="6"/>
      <c r="D642" s="6"/>
      <c r="E642" s="6"/>
      <c r="F642" s="6"/>
      <c r="G642" s="6" t="s">
        <v>5087</v>
      </c>
      <c r="H642" s="6"/>
      <c r="I642" s="6"/>
      <c r="J642" s="6">
        <v>5000</v>
      </c>
      <c r="K642" s="255">
        <v>42943</v>
      </c>
      <c r="L642" s="6" t="s">
        <v>7139</v>
      </c>
      <c r="M642" s="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</row>
    <row r="643" spans="1:112" s="69" customFormat="1" ht="25.5">
      <c r="A643" s="6"/>
      <c r="B643" s="6"/>
      <c r="C643" s="6" t="s">
        <v>7140</v>
      </c>
      <c r="D643" s="6" t="s">
        <v>6023</v>
      </c>
      <c r="E643" s="6" t="s">
        <v>7141</v>
      </c>
      <c r="F643" s="6" t="s">
        <v>7142</v>
      </c>
      <c r="G643" s="6" t="s">
        <v>1064</v>
      </c>
      <c r="H643" s="6">
        <v>200</v>
      </c>
      <c r="I643" s="6"/>
      <c r="K643" s="6"/>
      <c r="L643" s="6"/>
      <c r="M643" s="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</row>
    <row r="644" spans="1:112" s="69" customFormat="1" ht="12.75">
      <c r="A644" s="6"/>
      <c r="B644" s="6"/>
      <c r="C644" s="6"/>
      <c r="D644" s="6"/>
      <c r="E644" s="6"/>
      <c r="F644" s="6"/>
      <c r="G644" s="6" t="s">
        <v>5087</v>
      </c>
      <c r="H644" s="6">
        <v>5000</v>
      </c>
      <c r="I644" s="6"/>
      <c r="K644" s="6"/>
      <c r="L644" s="6"/>
      <c r="M644" s="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</row>
    <row r="645" spans="1:112" s="69" customFormat="1" ht="25.5">
      <c r="A645" s="6"/>
      <c r="B645" s="6"/>
      <c r="C645" s="6" t="s">
        <v>7143</v>
      </c>
      <c r="D645" s="6" t="s">
        <v>7144</v>
      </c>
      <c r="E645" s="6" t="s">
        <v>7145</v>
      </c>
      <c r="F645" s="6" t="s">
        <v>7146</v>
      </c>
      <c r="G645" s="6" t="s">
        <v>1064</v>
      </c>
      <c r="H645" s="6">
        <v>200</v>
      </c>
      <c r="I645" s="6"/>
      <c r="J645" s="6"/>
      <c r="K645" s="255">
        <v>42941</v>
      </c>
      <c r="L645" s="6" t="s">
        <v>7147</v>
      </c>
      <c r="M645" s="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</row>
    <row r="646" spans="1:112" s="69" customFormat="1" ht="12.75">
      <c r="A646" s="6"/>
      <c r="B646" s="6"/>
      <c r="C646" s="6"/>
      <c r="D646" s="6"/>
      <c r="E646" s="6"/>
      <c r="F646" s="6"/>
      <c r="G646" s="6" t="s">
        <v>5087</v>
      </c>
      <c r="H646" s="6">
        <v>4730</v>
      </c>
      <c r="I646" s="6"/>
      <c r="J646" s="6"/>
      <c r="K646" s="6"/>
      <c r="L646" s="6"/>
      <c r="M646" s="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</row>
    <row r="647" spans="1:112" s="69" customFormat="1" ht="12.75">
      <c r="A647" s="6"/>
      <c r="B647" s="86"/>
      <c r="D647" s="6" t="s">
        <v>7063</v>
      </c>
      <c r="E647" s="6" t="s">
        <v>7148</v>
      </c>
      <c r="F647" s="6" t="s">
        <v>7149</v>
      </c>
      <c r="G647" s="6" t="s">
        <v>3064</v>
      </c>
      <c r="I647" s="6"/>
      <c r="J647" s="6">
        <v>221057</v>
      </c>
      <c r="K647" s="255">
        <v>42949</v>
      </c>
      <c r="L647" s="6" t="s">
        <v>7150</v>
      </c>
      <c r="M647" s="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</row>
    <row r="648" spans="1:112" s="69" customFormat="1" ht="25.5">
      <c r="A648" s="6"/>
      <c r="B648" s="6"/>
      <c r="C648" s="6" t="s">
        <v>7151</v>
      </c>
      <c r="D648" s="6" t="s">
        <v>7152</v>
      </c>
      <c r="E648" s="6" t="s">
        <v>7153</v>
      </c>
      <c r="F648" s="6" t="s">
        <v>7154</v>
      </c>
      <c r="G648" s="6" t="s">
        <v>3064</v>
      </c>
      <c r="H648" s="6">
        <v>4228264</v>
      </c>
      <c r="I648" s="6"/>
      <c r="J648" s="6"/>
      <c r="K648" s="255">
        <v>42956</v>
      </c>
      <c r="L648" s="6" t="s">
        <v>7155</v>
      </c>
      <c r="M648" s="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</row>
    <row r="649" spans="1:112" s="69" customFormat="1" ht="25.5">
      <c r="A649" s="6"/>
      <c r="B649" s="6"/>
      <c r="C649" s="6" t="s">
        <v>5892</v>
      </c>
      <c r="D649" s="6" t="s">
        <v>5902</v>
      </c>
      <c r="E649" s="6" t="s">
        <v>7156</v>
      </c>
      <c r="F649" s="6" t="s">
        <v>7157</v>
      </c>
      <c r="G649" s="6" t="s">
        <v>1135</v>
      </c>
      <c r="H649" s="6"/>
      <c r="I649" s="6"/>
      <c r="J649" s="6">
        <v>200</v>
      </c>
      <c r="K649" s="255">
        <v>42969</v>
      </c>
      <c r="L649" s="6" t="s">
        <v>7158</v>
      </c>
      <c r="M649" s="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</row>
    <row r="650" spans="1:112" s="69" customFormat="1" ht="12.75">
      <c r="A650" s="6"/>
      <c r="B650" s="6"/>
      <c r="C650" s="6"/>
      <c r="D650" s="6"/>
      <c r="E650" s="6"/>
      <c r="F650" s="6"/>
      <c r="G650" s="6" t="s">
        <v>985</v>
      </c>
      <c r="H650" s="6"/>
      <c r="I650" s="6"/>
      <c r="J650" s="6">
        <v>4583</v>
      </c>
      <c r="K650" s="6"/>
      <c r="L650" s="6"/>
      <c r="M650" s="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</row>
    <row r="651" spans="1:112" s="69" customFormat="1" ht="25.5">
      <c r="A651" s="6"/>
      <c r="B651" s="6"/>
      <c r="C651" s="6" t="s">
        <v>7159</v>
      </c>
      <c r="D651" s="6" t="s">
        <v>6058</v>
      </c>
      <c r="E651" s="6" t="s">
        <v>7160</v>
      </c>
      <c r="F651" s="6" t="s">
        <v>7161</v>
      </c>
      <c r="G651" s="6" t="s">
        <v>6568</v>
      </c>
      <c r="H651" s="6">
        <v>15875751</v>
      </c>
      <c r="I651" s="6"/>
      <c r="J651" s="6"/>
      <c r="K651" s="255">
        <v>42951</v>
      </c>
      <c r="L651" s="6" t="s">
        <v>7162</v>
      </c>
      <c r="M651" s="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</row>
    <row r="652" spans="1:112" s="69" customFormat="1" ht="25.5">
      <c r="A652" s="6"/>
      <c r="B652" s="6"/>
      <c r="C652" s="6" t="s">
        <v>7163</v>
      </c>
      <c r="D652" s="6" t="s">
        <v>5835</v>
      </c>
      <c r="E652" s="6" t="s">
        <v>7164</v>
      </c>
      <c r="F652" s="6" t="s">
        <v>7165</v>
      </c>
      <c r="G652" s="6" t="s">
        <v>1064</v>
      </c>
      <c r="H652" s="6">
        <v>100</v>
      </c>
      <c r="I652" s="6"/>
      <c r="J652" s="6"/>
      <c r="K652" s="255">
        <v>42990</v>
      </c>
      <c r="L652" s="6" t="s">
        <v>7166</v>
      </c>
      <c r="M652" s="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</row>
    <row r="653" spans="1:112" s="69" customFormat="1" ht="12.75">
      <c r="A653" s="6"/>
      <c r="B653" s="6"/>
      <c r="C653" s="6"/>
      <c r="D653" s="6"/>
      <c r="E653" s="6"/>
      <c r="F653" s="6"/>
      <c r="G653" s="6" t="s">
        <v>5087</v>
      </c>
      <c r="H653" s="6">
        <v>5000</v>
      </c>
      <c r="I653" s="6"/>
      <c r="J653" s="6"/>
      <c r="K653" s="6"/>
      <c r="L653" s="6"/>
      <c r="M653" s="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</row>
    <row r="654" spans="1:112" s="69" customFormat="1" ht="25.5">
      <c r="A654" s="6"/>
      <c r="B654" s="6"/>
      <c r="C654" s="6" t="s">
        <v>2006</v>
      </c>
      <c r="D654" s="6" t="s">
        <v>6300</v>
      </c>
      <c r="E654" s="6" t="s">
        <v>7167</v>
      </c>
      <c r="F654" s="6" t="s">
        <v>7168</v>
      </c>
      <c r="G654" s="6" t="s">
        <v>1135</v>
      </c>
      <c r="H654" s="6">
        <v>200</v>
      </c>
      <c r="I654" s="6"/>
      <c r="J654" s="6"/>
      <c r="K654" s="255">
        <v>42996</v>
      </c>
      <c r="L654" s="6" t="s">
        <v>7169</v>
      </c>
      <c r="M654" s="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</row>
    <row r="655" spans="1:112" s="69" customFormat="1" ht="12.75">
      <c r="A655" s="6"/>
      <c r="B655" s="6"/>
      <c r="C655" s="6"/>
      <c r="D655" s="6"/>
      <c r="E655" s="6"/>
      <c r="F655" s="6"/>
      <c r="G655" s="6" t="s">
        <v>985</v>
      </c>
      <c r="H655" s="6">
        <v>3000</v>
      </c>
      <c r="I655" s="6"/>
      <c r="J655" s="6"/>
      <c r="K655" s="6"/>
      <c r="L655" s="6"/>
      <c r="M655" s="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</row>
    <row r="656" spans="1:112" s="69" customFormat="1" ht="25.5">
      <c r="A656" s="6"/>
      <c r="B656" s="6"/>
      <c r="C656" s="6" t="s">
        <v>7170</v>
      </c>
      <c r="D656" s="6" t="s">
        <v>3650</v>
      </c>
      <c r="E656" s="6" t="s">
        <v>7171</v>
      </c>
      <c r="F656" s="6" t="s">
        <v>7172</v>
      </c>
      <c r="G656" s="6" t="s">
        <v>1135</v>
      </c>
      <c r="H656" s="6">
        <v>9500</v>
      </c>
      <c r="I656" s="6"/>
      <c r="J656" s="6"/>
      <c r="K656" s="255">
        <v>42996</v>
      </c>
      <c r="L656" s="6" t="s">
        <v>7173</v>
      </c>
      <c r="M656" s="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</row>
    <row r="657" spans="1:112" s="69" customFormat="1" ht="12.75">
      <c r="A657" s="6"/>
      <c r="B657" s="6"/>
      <c r="C657" s="6" t="s">
        <v>7174</v>
      </c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</row>
    <row r="658" spans="1:112" s="69" customFormat="1" ht="25.5">
      <c r="A658" s="6"/>
      <c r="B658" s="6"/>
      <c r="C658" s="6" t="s">
        <v>7175</v>
      </c>
      <c r="D658" s="6" t="s">
        <v>3650</v>
      </c>
      <c r="E658" s="6" t="s">
        <v>7176</v>
      </c>
      <c r="F658" s="574" t="s">
        <v>7177</v>
      </c>
      <c r="G658" s="6" t="s">
        <v>1064</v>
      </c>
      <c r="H658" s="6">
        <v>48520</v>
      </c>
      <c r="I658" s="6"/>
      <c r="J658" s="6"/>
      <c r="K658" s="255">
        <v>42996</v>
      </c>
      <c r="L658" s="6" t="s">
        <v>7178</v>
      </c>
      <c r="M658" s="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</row>
    <row r="659" spans="1:112" s="69" customFormat="1" ht="25.5">
      <c r="A659" s="6"/>
      <c r="B659" s="6"/>
      <c r="C659" s="6" t="s">
        <v>7179</v>
      </c>
      <c r="D659" s="6" t="s">
        <v>5916</v>
      </c>
      <c r="E659" s="6" t="s">
        <v>7180</v>
      </c>
      <c r="F659" s="6" t="s">
        <v>7181</v>
      </c>
      <c r="G659" s="6" t="s">
        <v>1135</v>
      </c>
      <c r="H659" s="6"/>
      <c r="I659" s="6"/>
      <c r="J659" s="6">
        <v>1175</v>
      </c>
      <c r="K659" s="255">
        <v>42999</v>
      </c>
      <c r="L659" s="6" t="s">
        <v>7182</v>
      </c>
      <c r="M659" s="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</row>
    <row r="660" spans="1:112" s="69" customFormat="1" ht="25.5">
      <c r="A660" s="6"/>
      <c r="B660" s="6"/>
      <c r="C660" s="6" t="s">
        <v>7183</v>
      </c>
      <c r="D660" s="6" t="s">
        <v>3650</v>
      </c>
      <c r="E660" s="6" t="s">
        <v>6590</v>
      </c>
      <c r="F660" s="6" t="s">
        <v>7184</v>
      </c>
      <c r="G660" s="6" t="s">
        <v>1135</v>
      </c>
      <c r="H660" s="6"/>
      <c r="I660" s="6"/>
      <c r="J660" s="6">
        <v>23119</v>
      </c>
      <c r="K660" s="255">
        <v>42998</v>
      </c>
      <c r="L660" s="6" t="s">
        <v>7185</v>
      </c>
      <c r="M660" s="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</row>
    <row r="661" spans="1:112" s="69" customFormat="1" ht="25.5">
      <c r="A661" s="6"/>
      <c r="B661" s="6"/>
      <c r="C661" s="6" t="s">
        <v>7186</v>
      </c>
      <c r="D661" s="6" t="s">
        <v>5835</v>
      </c>
      <c r="E661" s="6" t="s">
        <v>7187</v>
      </c>
      <c r="F661" s="6" t="s">
        <v>7188</v>
      </c>
      <c r="G661" s="6" t="s">
        <v>985</v>
      </c>
      <c r="H661" s="6"/>
      <c r="I661" s="6"/>
      <c r="J661" s="6">
        <v>5000</v>
      </c>
      <c r="K661" s="255">
        <v>42997</v>
      </c>
      <c r="L661" s="6" t="s">
        <v>7189</v>
      </c>
      <c r="M661" s="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</row>
    <row r="662" spans="1:112" s="69" customFormat="1" ht="25.5">
      <c r="A662" s="6"/>
      <c r="B662" s="6"/>
      <c r="C662" s="6" t="s">
        <v>7190</v>
      </c>
      <c r="D662" s="6" t="s">
        <v>5835</v>
      </c>
      <c r="E662" s="6" t="s">
        <v>7187</v>
      </c>
      <c r="F662" s="6" t="s">
        <v>7191</v>
      </c>
      <c r="G662" s="6" t="s">
        <v>985</v>
      </c>
      <c r="H662" s="6"/>
      <c r="I662" s="6"/>
      <c r="J662" s="6">
        <v>3000</v>
      </c>
      <c r="K662" s="255">
        <v>42997</v>
      </c>
      <c r="L662" s="6" t="s">
        <v>7192</v>
      </c>
      <c r="M662" s="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</row>
    <row r="663" spans="1:112" s="69" customFormat="1" ht="25.5">
      <c r="A663" s="6"/>
      <c r="B663" s="6"/>
      <c r="C663" s="6" t="s">
        <v>7193</v>
      </c>
      <c r="D663" s="6" t="s">
        <v>5835</v>
      </c>
      <c r="E663" s="6" t="s">
        <v>7187</v>
      </c>
      <c r="F663" s="6" t="s">
        <v>7194</v>
      </c>
      <c r="G663" s="6" t="s">
        <v>985</v>
      </c>
      <c r="H663" s="6"/>
      <c r="I663" s="6"/>
      <c r="J663" s="6">
        <v>3000</v>
      </c>
      <c r="K663" s="255">
        <v>42997</v>
      </c>
      <c r="L663" s="6" t="s">
        <v>7195</v>
      </c>
      <c r="M663" s="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</row>
    <row r="664" spans="1:112" s="69" customFormat="1" ht="25.5">
      <c r="A664" s="6"/>
      <c r="B664" s="6"/>
      <c r="C664" s="6" t="s">
        <v>6878</v>
      </c>
      <c r="D664" s="6" t="s">
        <v>6058</v>
      </c>
      <c r="E664" s="6" t="s">
        <v>6882</v>
      </c>
      <c r="F664" s="6" t="s">
        <v>7196</v>
      </c>
      <c r="G664" s="6" t="s">
        <v>7197</v>
      </c>
      <c r="H664" s="6"/>
      <c r="I664" s="6"/>
      <c r="J664" s="6">
        <v>117700</v>
      </c>
      <c r="K664" s="255">
        <v>42998</v>
      </c>
      <c r="L664" s="6" t="s">
        <v>7198</v>
      </c>
      <c r="M664" s="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</row>
    <row r="665" spans="1:112" s="69" customFormat="1" ht="25.5">
      <c r="A665" s="6"/>
      <c r="B665" s="6"/>
      <c r="C665" s="6" t="s">
        <v>6878</v>
      </c>
      <c r="D665" s="6" t="s">
        <v>6058</v>
      </c>
      <c r="E665" s="6" t="s">
        <v>6882</v>
      </c>
      <c r="F665" s="6" t="s">
        <v>7199</v>
      </c>
      <c r="G665" s="6" t="s">
        <v>1064</v>
      </c>
      <c r="H665" s="6"/>
      <c r="I665" s="6"/>
      <c r="J665" s="6">
        <v>15980</v>
      </c>
      <c r="K665" s="255">
        <v>42998</v>
      </c>
      <c r="L665" s="6" t="s">
        <v>7200</v>
      </c>
      <c r="M665" s="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</row>
    <row r="666" spans="1:112" s="69" customFormat="1" ht="25.5">
      <c r="A666" s="6"/>
      <c r="B666" s="6"/>
      <c r="C666" s="6" t="s">
        <v>6878</v>
      </c>
      <c r="D666" s="6" t="s">
        <v>6058</v>
      </c>
      <c r="E666" s="6" t="s">
        <v>6882</v>
      </c>
      <c r="F666" s="6" t="s">
        <v>7201</v>
      </c>
      <c r="G666" s="6" t="s">
        <v>7197</v>
      </c>
      <c r="H666" s="6"/>
      <c r="I666" s="6"/>
      <c r="J666" s="6">
        <v>433189</v>
      </c>
      <c r="K666" s="255">
        <v>42998</v>
      </c>
      <c r="L666" s="6" t="s">
        <v>7202</v>
      </c>
      <c r="M666" s="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</row>
    <row r="667" spans="1:112" s="69" customFormat="1" ht="25.5">
      <c r="A667" s="6"/>
      <c r="B667" s="6"/>
      <c r="C667" s="6" t="s">
        <v>7203</v>
      </c>
      <c r="D667" s="6" t="s">
        <v>5996</v>
      </c>
      <c r="E667" s="6" t="s">
        <v>7204</v>
      </c>
      <c r="F667" s="6" t="s">
        <v>7205</v>
      </c>
      <c r="G667" s="6" t="s">
        <v>985</v>
      </c>
      <c r="H667" s="6">
        <v>4800</v>
      </c>
      <c r="I667" s="6"/>
      <c r="J667" s="6"/>
      <c r="K667" s="255">
        <v>43003</v>
      </c>
      <c r="L667" s="6" t="s">
        <v>7206</v>
      </c>
      <c r="M667" s="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</row>
    <row r="668" spans="1:112" s="69" customFormat="1" ht="25.5">
      <c r="A668" s="6"/>
      <c r="B668" s="6"/>
      <c r="C668" s="6" t="s">
        <v>7207</v>
      </c>
      <c r="D668" s="6" t="s">
        <v>5996</v>
      </c>
      <c r="E668" s="6" t="s">
        <v>7208</v>
      </c>
      <c r="F668" s="6" t="s">
        <v>7209</v>
      </c>
      <c r="G668" s="6" t="s">
        <v>7210</v>
      </c>
      <c r="H668" s="6">
        <v>3500</v>
      </c>
      <c r="I668" s="6"/>
      <c r="J668" s="6"/>
      <c r="K668" s="255">
        <v>43003</v>
      </c>
      <c r="L668" s="6" t="s">
        <v>7211</v>
      </c>
      <c r="M668" s="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</row>
    <row r="669" spans="1:112" s="69" customFormat="1" ht="25.5">
      <c r="A669" s="6"/>
      <c r="B669" s="6"/>
      <c r="C669" s="6" t="s">
        <v>7212</v>
      </c>
      <c r="D669" s="6" t="s">
        <v>5996</v>
      </c>
      <c r="E669" s="6" t="s">
        <v>7213</v>
      </c>
      <c r="F669" s="6" t="s">
        <v>7161</v>
      </c>
      <c r="G669" s="6" t="s">
        <v>1135</v>
      </c>
      <c r="H669" s="6">
        <v>48500</v>
      </c>
      <c r="I669" s="6"/>
      <c r="J669" s="6"/>
      <c r="K669" s="255">
        <v>43003</v>
      </c>
      <c r="L669" s="6" t="s">
        <v>7214</v>
      </c>
      <c r="M669" s="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</row>
    <row r="670" spans="1:112" s="69" customFormat="1" ht="25.5">
      <c r="A670" s="6"/>
      <c r="B670" s="6"/>
      <c r="C670" s="6" t="s">
        <v>7070</v>
      </c>
      <c r="D670" s="6" t="s">
        <v>6103</v>
      </c>
      <c r="E670" s="6" t="s">
        <v>7071</v>
      </c>
      <c r="F670" s="6" t="s">
        <v>7072</v>
      </c>
      <c r="G670" s="6" t="s">
        <v>1064</v>
      </c>
      <c r="H670" s="6">
        <v>200</v>
      </c>
      <c r="I670" s="6"/>
      <c r="J670" s="6"/>
      <c r="K670" s="255">
        <v>43007</v>
      </c>
      <c r="L670" s="6" t="s">
        <v>7215</v>
      </c>
      <c r="M670" s="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</row>
    <row r="671" spans="1:112" s="69" customFormat="1" ht="12.75">
      <c r="A671" s="6"/>
      <c r="B671" s="6"/>
      <c r="C671" s="6"/>
      <c r="D671" s="6"/>
      <c r="E671" s="6"/>
      <c r="F671" s="6"/>
      <c r="G671" s="6" t="s">
        <v>985</v>
      </c>
      <c r="H671" s="6">
        <v>4790</v>
      </c>
      <c r="I671" s="6"/>
      <c r="J671" s="6"/>
      <c r="K671" s="6"/>
      <c r="L671" s="6"/>
      <c r="M671" s="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</row>
    <row r="672" spans="1:112" s="69" customFormat="1" ht="25.5">
      <c r="A672" s="6"/>
      <c r="B672" s="6"/>
      <c r="C672" s="6" t="s">
        <v>6701</v>
      </c>
      <c r="D672" s="6" t="s">
        <v>6103</v>
      </c>
      <c r="E672" s="6" t="s">
        <v>7216</v>
      </c>
      <c r="F672" s="6" t="s">
        <v>7217</v>
      </c>
      <c r="G672" s="6" t="s">
        <v>1064</v>
      </c>
      <c r="H672" s="6">
        <v>200</v>
      </c>
      <c r="I672" s="6"/>
      <c r="J672" s="6"/>
      <c r="K672" s="255">
        <v>43007</v>
      </c>
      <c r="L672" s="6" t="s">
        <v>7218</v>
      </c>
      <c r="M672" s="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</row>
    <row r="673" spans="1:112" s="69" customFormat="1" ht="12.75">
      <c r="A673" s="6"/>
      <c r="B673" s="6"/>
      <c r="C673" s="6"/>
      <c r="D673" s="6"/>
      <c r="E673" s="6"/>
      <c r="F673" s="6"/>
      <c r="G673" s="6" t="s">
        <v>985</v>
      </c>
      <c r="H673" s="6">
        <v>4720</v>
      </c>
      <c r="I673" s="6"/>
      <c r="J673" s="6"/>
      <c r="K673" s="6"/>
      <c r="L673" s="6"/>
      <c r="M673" s="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</row>
    <row r="674" spans="1:112" s="69" customFormat="1" ht="25.5">
      <c r="A674" s="6"/>
      <c r="B674" s="6"/>
      <c r="C674" s="6" t="s">
        <v>4745</v>
      </c>
      <c r="D674" s="6" t="s">
        <v>5835</v>
      </c>
      <c r="E674" s="6" t="s">
        <v>7187</v>
      </c>
      <c r="F674" s="6" t="s">
        <v>7219</v>
      </c>
      <c r="G674" s="6" t="s">
        <v>1064</v>
      </c>
      <c r="I674" s="6"/>
      <c r="J674" s="6">
        <v>200</v>
      </c>
      <c r="K674" s="255">
        <v>43005</v>
      </c>
      <c r="L674" s="6" t="s">
        <v>7220</v>
      </c>
      <c r="M674" s="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</row>
    <row r="675" spans="1:112" s="69" customFormat="1" ht="12.75">
      <c r="A675" s="6"/>
      <c r="B675" s="6"/>
      <c r="C675" s="6"/>
      <c r="D675" s="6"/>
      <c r="E675" s="6"/>
      <c r="F675" s="6"/>
      <c r="G675" s="6" t="s">
        <v>5087</v>
      </c>
      <c r="I675" s="6"/>
      <c r="J675" s="6">
        <v>5000</v>
      </c>
      <c r="K675" s="6"/>
      <c r="L675" s="6"/>
      <c r="M675" s="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</row>
    <row r="676" spans="1:112" s="69" customFormat="1" ht="25.5">
      <c r="A676" s="6"/>
      <c r="B676" s="6"/>
      <c r="C676" s="6" t="s">
        <v>7221</v>
      </c>
      <c r="D676" s="6" t="s">
        <v>6377</v>
      </c>
      <c r="E676" s="6" t="s">
        <v>7187</v>
      </c>
      <c r="F676" s="6" t="s">
        <v>7222</v>
      </c>
      <c r="G676" s="6" t="s">
        <v>1064</v>
      </c>
      <c r="I676" s="6"/>
      <c r="J676" s="6">
        <v>200</v>
      </c>
      <c r="K676" s="255">
        <v>43005</v>
      </c>
      <c r="L676" s="6" t="s">
        <v>7223</v>
      </c>
      <c r="M676" s="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</row>
    <row r="677" spans="1:112" s="69" customFormat="1" ht="12.75">
      <c r="A677" s="6"/>
      <c r="B677" s="6"/>
      <c r="C677" s="6"/>
      <c r="D677" s="6"/>
      <c r="E677" s="6"/>
      <c r="F677" s="6"/>
      <c r="G677" s="6" t="s">
        <v>5087</v>
      </c>
      <c r="I677" s="6"/>
      <c r="J677" s="6">
        <v>3000</v>
      </c>
      <c r="K677" s="6"/>
      <c r="L677" s="6"/>
      <c r="M677" s="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</row>
    <row r="678" spans="1:112" s="69" customFormat="1" ht="25.5">
      <c r="A678" s="6"/>
      <c r="B678" s="6"/>
      <c r="C678" s="6" t="s">
        <v>7224</v>
      </c>
      <c r="D678" s="6" t="s">
        <v>6377</v>
      </c>
      <c r="E678" s="6" t="s">
        <v>7187</v>
      </c>
      <c r="F678" s="6" t="s">
        <v>7225</v>
      </c>
      <c r="G678" s="6" t="s">
        <v>1064</v>
      </c>
      <c r="I678" s="6"/>
      <c r="J678" s="6">
        <v>200</v>
      </c>
      <c r="K678" s="255">
        <v>43005</v>
      </c>
      <c r="L678" s="6" t="s">
        <v>7226</v>
      </c>
      <c r="M678" s="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</row>
    <row r="679" spans="1:112" s="69" customFormat="1" ht="12.75">
      <c r="A679" s="6"/>
      <c r="B679" s="6"/>
      <c r="C679" s="6"/>
      <c r="D679" s="6"/>
      <c r="E679" s="6"/>
      <c r="F679" s="6"/>
      <c r="G679" s="6" t="s">
        <v>5087</v>
      </c>
      <c r="I679" s="6"/>
      <c r="J679" s="6">
        <v>3000</v>
      </c>
      <c r="K679" s="6"/>
      <c r="L679" s="6"/>
      <c r="M679" s="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</row>
    <row r="680" spans="1:112" s="69" customFormat="1" ht="25.5">
      <c r="A680" s="6"/>
      <c r="B680" s="6"/>
      <c r="C680" s="6" t="s">
        <v>7227</v>
      </c>
      <c r="D680" s="6" t="s">
        <v>6079</v>
      </c>
      <c r="E680" s="6" t="s">
        <v>7228</v>
      </c>
      <c r="F680" s="6" t="s">
        <v>7229</v>
      </c>
      <c r="G680" s="6" t="s">
        <v>3064</v>
      </c>
      <c r="H680" s="6"/>
      <c r="I680" s="6"/>
      <c r="J680" s="6">
        <v>41760</v>
      </c>
      <c r="K680" s="255">
        <v>43006</v>
      </c>
      <c r="L680" s="6" t="s">
        <v>7230</v>
      </c>
      <c r="M680" s="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</row>
    <row r="681" spans="1:112" s="69" customFormat="1" ht="12.75">
      <c r="A681" s="6"/>
      <c r="B681" s="6"/>
      <c r="C681" s="6" t="s">
        <v>7231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</row>
    <row r="682" spans="1:112" s="69" customFormat="1" ht="25.5">
      <c r="A682" s="6"/>
      <c r="B682" s="6"/>
      <c r="C682" s="6" t="s">
        <v>7232</v>
      </c>
      <c r="D682" s="6" t="s">
        <v>6023</v>
      </c>
      <c r="E682" s="6" t="s">
        <v>7233</v>
      </c>
      <c r="F682" s="6" t="s">
        <v>7234</v>
      </c>
      <c r="G682" s="6" t="s">
        <v>1230</v>
      </c>
      <c r="H682" s="6"/>
      <c r="I682" s="6"/>
      <c r="J682" s="6">
        <v>1</v>
      </c>
      <c r="K682" s="255">
        <v>43006</v>
      </c>
      <c r="L682" s="6" t="s">
        <v>7235</v>
      </c>
      <c r="M682" s="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</row>
    <row r="683" spans="1:112" s="69" customFormat="1" ht="12.75">
      <c r="A683" s="6"/>
      <c r="B683" s="6"/>
      <c r="C683" s="6" t="s">
        <v>7236</v>
      </c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</row>
    <row r="684" spans="1:112" s="69" customFormat="1" ht="25.5">
      <c r="A684" s="6"/>
      <c r="B684" s="6"/>
      <c r="C684" s="6" t="s">
        <v>7237</v>
      </c>
      <c r="D684" s="6" t="s">
        <v>6058</v>
      </c>
      <c r="E684" s="6" t="s">
        <v>7160</v>
      </c>
      <c r="F684" s="6" t="s">
        <v>7161</v>
      </c>
      <c r="G684" s="6" t="s">
        <v>1064</v>
      </c>
      <c r="H684" s="6">
        <v>131080</v>
      </c>
      <c r="I684" s="6"/>
      <c r="J684" s="6"/>
      <c r="K684" s="255">
        <v>43004</v>
      </c>
      <c r="L684" s="6" t="s">
        <v>7238</v>
      </c>
      <c r="M684" s="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</row>
    <row r="685" spans="1:112" s="69" customFormat="1" ht="25.5">
      <c r="A685" s="6"/>
      <c r="B685" s="6"/>
      <c r="C685" s="6" t="s">
        <v>7239</v>
      </c>
      <c r="D685" s="6" t="s">
        <v>6074</v>
      </c>
      <c r="E685" s="6" t="s">
        <v>7240</v>
      </c>
      <c r="F685" s="6" t="s">
        <v>7241</v>
      </c>
      <c r="G685" s="6" t="s">
        <v>5087</v>
      </c>
      <c r="H685" s="6">
        <v>3000</v>
      </c>
      <c r="I685" s="6"/>
      <c r="J685" s="6"/>
      <c r="K685" s="255">
        <v>43004</v>
      </c>
      <c r="L685" s="6" t="s">
        <v>7242</v>
      </c>
      <c r="M685" s="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</row>
    <row r="686" spans="1:112" s="69" customFormat="1" ht="25.5">
      <c r="A686" s="6"/>
      <c r="B686" s="6"/>
      <c r="C686" s="6" t="s">
        <v>7243</v>
      </c>
      <c r="D686" s="6" t="s">
        <v>6209</v>
      </c>
      <c r="E686" s="6" t="s">
        <v>7244</v>
      </c>
      <c r="F686" s="6" t="s">
        <v>7245</v>
      </c>
      <c r="G686" s="6" t="s">
        <v>1064</v>
      </c>
      <c r="H686" s="6">
        <v>200</v>
      </c>
      <c r="I686" s="6"/>
      <c r="J686" s="6"/>
      <c r="K686" s="255">
        <v>43004</v>
      </c>
      <c r="L686" s="6" t="s">
        <v>7246</v>
      </c>
      <c r="M686" s="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</row>
    <row r="687" spans="1:112" s="69" customFormat="1" ht="12.75">
      <c r="A687" s="6"/>
      <c r="B687" s="6"/>
      <c r="C687" s="6"/>
      <c r="D687" s="6"/>
      <c r="E687" s="6"/>
      <c r="F687" s="6"/>
      <c r="G687" s="6" t="s">
        <v>985</v>
      </c>
      <c r="H687" s="6">
        <v>3000</v>
      </c>
      <c r="I687" s="6"/>
      <c r="J687" s="6"/>
      <c r="K687" s="6"/>
      <c r="L687" s="6"/>
      <c r="M687" s="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</row>
    <row r="688" spans="1:112" s="69" customFormat="1" ht="25.5">
      <c r="A688" s="6"/>
      <c r="B688" s="6"/>
      <c r="C688" s="6" t="s">
        <v>7247</v>
      </c>
      <c r="D688" s="6" t="s">
        <v>5841</v>
      </c>
      <c r="E688" s="6" t="s">
        <v>7248</v>
      </c>
      <c r="F688" s="6" t="s">
        <v>7249</v>
      </c>
      <c r="G688" s="6" t="s">
        <v>1064</v>
      </c>
      <c r="H688" s="6">
        <v>200</v>
      </c>
      <c r="I688" s="6"/>
      <c r="J688" s="6"/>
      <c r="K688" s="255">
        <v>43004</v>
      </c>
      <c r="L688" s="6" t="s">
        <v>7250</v>
      </c>
      <c r="M688" s="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</row>
    <row r="689" spans="1:112" s="69" customFormat="1" ht="12.75">
      <c r="A689" s="6"/>
      <c r="B689" s="6"/>
      <c r="C689" s="6"/>
      <c r="D689" s="6"/>
      <c r="E689" s="6"/>
      <c r="F689" s="6"/>
      <c r="G689" s="6" t="s">
        <v>985</v>
      </c>
      <c r="H689" s="6">
        <v>5000</v>
      </c>
      <c r="I689" s="6"/>
      <c r="J689" s="6"/>
      <c r="K689" s="6"/>
      <c r="L689" s="6"/>
      <c r="M689" s="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</row>
    <row r="690" spans="1:112" s="69" customFormat="1" ht="25.5">
      <c r="A690" s="78"/>
      <c r="B690" s="78"/>
      <c r="C690" s="78" t="s">
        <v>7251</v>
      </c>
      <c r="D690" s="78" t="s">
        <v>3775</v>
      </c>
      <c r="E690" s="78" t="s">
        <v>7252</v>
      </c>
      <c r="F690" s="78" t="s">
        <v>7253</v>
      </c>
      <c r="G690" s="78" t="s">
        <v>1135</v>
      </c>
      <c r="H690" s="78">
        <v>2278</v>
      </c>
      <c r="I690" s="78"/>
      <c r="J690" s="78"/>
      <c r="K690" s="575">
        <v>43007</v>
      </c>
      <c r="L690" s="78" t="s">
        <v>7254</v>
      </c>
      <c r="M690" s="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</row>
    <row r="691" spans="1:112" s="69" customFormat="1" ht="12.75">
      <c r="A691" s="6"/>
      <c r="B691" s="6"/>
      <c r="C691" s="6"/>
      <c r="D691" s="6"/>
      <c r="E691" s="6"/>
      <c r="F691" s="6"/>
      <c r="G691" s="6" t="s">
        <v>985</v>
      </c>
      <c r="H691" s="6">
        <v>10500</v>
      </c>
      <c r="I691" s="6"/>
      <c r="J691" s="6"/>
      <c r="K691" s="6"/>
      <c r="L691" s="6"/>
      <c r="M691" s="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</row>
    <row r="692" spans="1:112" s="69" customFormat="1" ht="12.75">
      <c r="A692" s="6"/>
      <c r="B692" s="6"/>
      <c r="C692" s="6">
        <v>2018</v>
      </c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</row>
    <row r="693" spans="1:112" s="69" customFormat="1" ht="12.75">
      <c r="A693" s="6"/>
      <c r="B693" s="6"/>
      <c r="C693" s="6" t="s">
        <v>7255</v>
      </c>
      <c r="D693" s="6" t="s">
        <v>6010</v>
      </c>
      <c r="E693" s="6" t="s">
        <v>7256</v>
      </c>
      <c r="F693" s="6" t="s">
        <v>7257</v>
      </c>
      <c r="G693" s="6" t="s">
        <v>7197</v>
      </c>
      <c r="H693" s="6">
        <v>291371</v>
      </c>
      <c r="I693" s="6"/>
      <c r="J693" s="6"/>
      <c r="K693" s="255">
        <v>42772</v>
      </c>
      <c r="L693" s="6" t="s">
        <v>7258</v>
      </c>
      <c r="M693" s="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</row>
    <row r="694" spans="1:112" s="69" customFormat="1" ht="12.75">
      <c r="A694" s="6"/>
      <c r="B694" s="6"/>
      <c r="C694" s="6" t="s">
        <v>7255</v>
      </c>
      <c r="D694" s="6" t="s">
        <v>6010</v>
      </c>
      <c r="E694" s="6" t="s">
        <v>7259</v>
      </c>
      <c r="F694" s="6" t="s">
        <v>7260</v>
      </c>
      <c r="G694" s="6" t="s">
        <v>7197</v>
      </c>
      <c r="H694" s="6">
        <v>58905</v>
      </c>
      <c r="I694" s="6"/>
      <c r="J694" s="6"/>
      <c r="K694" s="255">
        <v>42772</v>
      </c>
      <c r="L694" s="6" t="s">
        <v>7261</v>
      </c>
      <c r="M694" s="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</row>
    <row r="695" spans="1:112" s="69" customFormat="1" ht="25.5">
      <c r="A695" s="6"/>
      <c r="B695" s="6"/>
      <c r="C695" s="6" t="s">
        <v>7262</v>
      </c>
      <c r="D695" s="6" t="s">
        <v>5849</v>
      </c>
      <c r="E695" s="6" t="s">
        <v>7263</v>
      </c>
      <c r="F695" s="6" t="s">
        <v>7264</v>
      </c>
      <c r="G695" s="6" t="s">
        <v>5087</v>
      </c>
      <c r="H695" s="6">
        <v>5000</v>
      </c>
      <c r="I695" s="6"/>
      <c r="J695" s="6"/>
      <c r="K695" s="255">
        <v>43178</v>
      </c>
      <c r="L695" s="6" t="s">
        <v>7265</v>
      </c>
      <c r="M695" s="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</row>
    <row r="696" spans="1:112" s="69" customFormat="1" ht="25.5">
      <c r="A696" s="6"/>
      <c r="B696" s="6"/>
      <c r="C696" s="6" t="s">
        <v>7266</v>
      </c>
      <c r="D696" s="6" t="s">
        <v>6185</v>
      </c>
      <c r="E696" s="6" t="s">
        <v>7267</v>
      </c>
      <c r="F696" s="6" t="s">
        <v>7268</v>
      </c>
      <c r="G696" s="6" t="s">
        <v>1135</v>
      </c>
      <c r="H696" s="6">
        <v>200</v>
      </c>
      <c r="I696" s="6"/>
      <c r="J696" s="6"/>
      <c r="K696" s="255">
        <v>43175</v>
      </c>
      <c r="L696" s="6" t="s">
        <v>7269</v>
      </c>
      <c r="M696" s="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</row>
    <row r="697" spans="1:112" s="69" customFormat="1" ht="12.75">
      <c r="A697" s="6"/>
      <c r="B697" s="6"/>
      <c r="C697" s="6"/>
      <c r="D697" s="6"/>
      <c r="E697" s="6"/>
      <c r="F697" s="6"/>
      <c r="G697" s="6" t="s">
        <v>5087</v>
      </c>
      <c r="H697" s="6">
        <v>5000</v>
      </c>
      <c r="I697" s="6"/>
      <c r="J697" s="6"/>
      <c r="K697" s="6"/>
      <c r="L697" s="6"/>
      <c r="M697" s="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</row>
    <row r="698" spans="1:112" s="69" customFormat="1" ht="25.5">
      <c r="A698" s="6"/>
      <c r="B698" s="6"/>
      <c r="C698" s="6" t="s">
        <v>6191</v>
      </c>
      <c r="D698" s="6" t="s">
        <v>6185</v>
      </c>
      <c r="E698" s="6" t="s">
        <v>7270</v>
      </c>
      <c r="F698" s="6" t="s">
        <v>7271</v>
      </c>
      <c r="G698" s="6" t="s">
        <v>5087</v>
      </c>
      <c r="H698" s="6">
        <v>5000</v>
      </c>
      <c r="I698" s="6"/>
      <c r="J698" s="6"/>
      <c r="K698" s="255">
        <v>43179</v>
      </c>
      <c r="L698" s="6" t="s">
        <v>7272</v>
      </c>
      <c r="M698" s="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</row>
    <row r="699" spans="1:112" s="69" customFormat="1" ht="25.5">
      <c r="A699" s="6"/>
      <c r="B699" s="6"/>
      <c r="C699" s="6" t="s">
        <v>7273</v>
      </c>
      <c r="D699" s="6" t="s">
        <v>6185</v>
      </c>
      <c r="E699" s="6" t="s">
        <v>7274</v>
      </c>
      <c r="F699" s="6" t="s">
        <v>7275</v>
      </c>
      <c r="G699" s="6" t="s">
        <v>1064</v>
      </c>
      <c r="H699" s="6">
        <v>812</v>
      </c>
      <c r="I699" s="6"/>
      <c r="J699" s="6"/>
      <c r="K699" s="255">
        <v>43178</v>
      </c>
      <c r="L699" s="6" t="s">
        <v>7276</v>
      </c>
      <c r="M699" s="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</row>
    <row r="700" spans="1:112" s="69" customFormat="1" ht="12.75">
      <c r="A700" s="6"/>
      <c r="B700" s="6"/>
      <c r="C700" s="6" t="s">
        <v>7277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</row>
    <row r="701" spans="1:112" s="69" customFormat="1" ht="25.5">
      <c r="A701" s="6"/>
      <c r="B701" s="6"/>
      <c r="C701" s="6" t="s">
        <v>7278</v>
      </c>
      <c r="D701" s="6" t="s">
        <v>6185</v>
      </c>
      <c r="E701" s="6" t="s">
        <v>6731</v>
      </c>
      <c r="F701" s="6" t="s">
        <v>7279</v>
      </c>
      <c r="G701" s="6" t="s">
        <v>1639</v>
      </c>
      <c r="H701" s="6">
        <v>2900</v>
      </c>
      <c r="I701" s="6"/>
      <c r="J701" s="6"/>
      <c r="K701" s="255">
        <v>43178</v>
      </c>
      <c r="L701" s="6" t="s">
        <v>7280</v>
      </c>
      <c r="M701" s="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</row>
    <row r="702" spans="1:112" s="69" customFormat="1" ht="25.5">
      <c r="A702" s="6"/>
      <c r="B702" s="6"/>
      <c r="C702" s="6" t="s">
        <v>7281</v>
      </c>
      <c r="D702" s="6" t="s">
        <v>6185</v>
      </c>
      <c r="E702" s="6" t="s">
        <v>7282</v>
      </c>
      <c r="F702" s="6" t="s">
        <v>7283</v>
      </c>
      <c r="G702" s="6" t="s">
        <v>1064</v>
      </c>
      <c r="H702" s="6">
        <v>792</v>
      </c>
      <c r="I702" s="6"/>
      <c r="J702" s="6"/>
      <c r="K702" s="255">
        <v>43175</v>
      </c>
      <c r="L702" s="6" t="s">
        <v>7284</v>
      </c>
      <c r="M702" s="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</row>
    <row r="703" spans="1:112" s="69" customFormat="1" ht="25.5">
      <c r="A703" s="6"/>
      <c r="B703" s="6"/>
      <c r="C703" s="6" t="s">
        <v>7285</v>
      </c>
      <c r="D703" s="6" t="s">
        <v>6185</v>
      </c>
      <c r="E703" s="6" t="s">
        <v>7286</v>
      </c>
      <c r="F703" s="6" t="s">
        <v>7287</v>
      </c>
      <c r="G703" s="6" t="s">
        <v>1064</v>
      </c>
      <c r="H703" s="6">
        <v>5543</v>
      </c>
      <c r="I703" s="6"/>
      <c r="J703" s="6"/>
      <c r="K703" s="255">
        <v>43178</v>
      </c>
      <c r="L703" s="6" t="s">
        <v>7288</v>
      </c>
      <c r="M703" s="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</row>
    <row r="704" spans="1:112" s="69" customFormat="1" ht="25.5">
      <c r="A704" s="6"/>
      <c r="B704" s="6"/>
      <c r="C704" s="6" t="s">
        <v>7289</v>
      </c>
      <c r="D704" s="6" t="s">
        <v>3650</v>
      </c>
      <c r="E704" s="6" t="s">
        <v>7290</v>
      </c>
      <c r="F704" s="6" t="s">
        <v>7291</v>
      </c>
      <c r="G704" s="6" t="s">
        <v>985</v>
      </c>
      <c r="H704" s="6">
        <v>7000</v>
      </c>
      <c r="I704" s="6"/>
      <c r="J704" s="6"/>
      <c r="K704" s="255">
        <v>43180</v>
      </c>
      <c r="L704" s="6" t="s">
        <v>7292</v>
      </c>
      <c r="M704" s="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</row>
    <row r="705" spans="1:112" s="69" customFormat="1" ht="12.75">
      <c r="A705" s="6"/>
      <c r="B705" s="6"/>
      <c r="C705" s="6"/>
      <c r="D705" s="6"/>
      <c r="E705" s="6"/>
      <c r="F705" s="6"/>
      <c r="G705" s="6" t="s">
        <v>1639</v>
      </c>
      <c r="H705" s="6">
        <v>1400</v>
      </c>
      <c r="I705" s="6"/>
      <c r="J705" s="6"/>
      <c r="K705" s="6"/>
      <c r="L705" s="6"/>
      <c r="M705" s="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</row>
    <row r="706" spans="1:112" s="69" customFormat="1" ht="25.5">
      <c r="A706" s="6"/>
      <c r="B706" s="6"/>
      <c r="C706" s="256" t="s">
        <v>7293</v>
      </c>
      <c r="D706" s="256" t="s">
        <v>3650</v>
      </c>
      <c r="E706" s="256" t="s">
        <v>7294</v>
      </c>
      <c r="F706" s="256" t="s">
        <v>7295</v>
      </c>
      <c r="G706" s="256" t="s">
        <v>985</v>
      </c>
      <c r="H706" s="256">
        <v>4500</v>
      </c>
      <c r="I706" s="6"/>
      <c r="J706" s="6"/>
      <c r="K706" s="255">
        <v>43181</v>
      </c>
      <c r="L706" s="256" t="s">
        <v>7296</v>
      </c>
      <c r="M706" s="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</row>
    <row r="707" spans="1:112" s="69" customFormat="1" ht="25.5">
      <c r="A707" s="6"/>
      <c r="B707" s="6"/>
      <c r="C707" s="256" t="s">
        <v>6878</v>
      </c>
      <c r="D707" s="256" t="s">
        <v>7297</v>
      </c>
      <c r="E707" s="256" t="s">
        <v>6879</v>
      </c>
      <c r="F707" s="256" t="s">
        <v>7298</v>
      </c>
      <c r="G707" s="256" t="s">
        <v>6568</v>
      </c>
      <c r="H707" s="256" t="s">
        <v>7299</v>
      </c>
      <c r="I707" s="6"/>
      <c r="J707" s="6"/>
      <c r="K707" s="255">
        <v>43182</v>
      </c>
      <c r="L707" s="256" t="s">
        <v>7300</v>
      </c>
      <c r="M707" s="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</row>
    <row r="708" spans="1:13" s="68" customFormat="1" ht="12.75">
      <c r="A708" s="2"/>
      <c r="B708" s="2"/>
      <c r="C708" s="2"/>
      <c r="D708" s="2"/>
      <c r="E708" s="2"/>
      <c r="F708" s="2"/>
      <c r="G708" s="2"/>
      <c r="H708" s="37"/>
      <c r="I708" s="2"/>
      <c r="J708" s="2"/>
      <c r="K708" s="2"/>
      <c r="L708" s="73"/>
      <c r="M708" s="67"/>
    </row>
    <row r="709" spans="1:13" s="68" customFormat="1" ht="12.75">
      <c r="A709" s="2"/>
      <c r="B709" s="2"/>
      <c r="C709" s="2"/>
      <c r="D709" s="2"/>
      <c r="E709" s="2"/>
      <c r="F709" s="2"/>
      <c r="G709" s="2"/>
      <c r="H709" s="37"/>
      <c r="I709" s="2"/>
      <c r="J709" s="2"/>
      <c r="K709" s="2"/>
      <c r="L709" s="73"/>
      <c r="M709" s="67"/>
    </row>
    <row r="710" spans="1:14" s="3" customFormat="1" ht="61.5">
      <c r="A710" s="48">
        <v>3</v>
      </c>
      <c r="B710" s="51" t="s">
        <v>22</v>
      </c>
      <c r="C710" s="52"/>
      <c r="D710" s="52"/>
      <c r="E710" s="52"/>
      <c r="F710" s="52"/>
      <c r="G710" s="52"/>
      <c r="H710" s="112">
        <f>+SUM(H711:H945)</f>
        <v>117994728</v>
      </c>
      <c r="I710" s="112">
        <f>+SUM(I711:I945)</f>
        <v>0</v>
      </c>
      <c r="J710" s="112">
        <f>+SUM(J711:J945)</f>
        <v>48711</v>
      </c>
      <c r="K710" s="52"/>
      <c r="L710" s="59"/>
      <c r="M710" s="59"/>
      <c r="N710" s="99"/>
    </row>
    <row r="711" spans="1:115" s="578" customFormat="1" ht="60" customHeight="1">
      <c r="A711" s="577" t="s">
        <v>7301</v>
      </c>
      <c r="B711" s="4">
        <v>1</v>
      </c>
      <c r="C711" s="24" t="s">
        <v>7302</v>
      </c>
      <c r="D711" s="24" t="s">
        <v>7303</v>
      </c>
      <c r="E711" s="24" t="s">
        <v>7304</v>
      </c>
      <c r="F711" s="24" t="s">
        <v>7305</v>
      </c>
      <c r="G711" s="4" t="s">
        <v>7306</v>
      </c>
      <c r="H711" s="33">
        <v>1800</v>
      </c>
      <c r="I711" s="33"/>
      <c r="J711" s="33"/>
      <c r="K711" s="4" t="s">
        <v>7307</v>
      </c>
      <c r="L711" s="24" t="s">
        <v>7308</v>
      </c>
      <c r="M711" s="4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96"/>
      <c r="AS711" s="96"/>
      <c r="AT711" s="96"/>
      <c r="AU711" s="96"/>
      <c r="AV711" s="96"/>
      <c r="AW711" s="96"/>
      <c r="AX711" s="96"/>
      <c r="AY711" s="96"/>
      <c r="AZ711" s="96"/>
      <c r="BA711" s="96"/>
      <c r="BB711" s="96"/>
      <c r="BC711" s="96"/>
      <c r="BD711" s="96"/>
      <c r="BE711" s="96"/>
      <c r="BF711" s="96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6"/>
      <c r="BS711" s="96"/>
      <c r="BT711" s="96"/>
      <c r="BU711" s="96"/>
      <c r="BV711" s="96"/>
      <c r="BW711" s="96"/>
      <c r="BX711" s="96"/>
      <c r="BY711" s="96"/>
      <c r="BZ711" s="96"/>
      <c r="CA711" s="96"/>
      <c r="CB711" s="96"/>
      <c r="CC711" s="96"/>
      <c r="CD711" s="96"/>
      <c r="CE711" s="96"/>
      <c r="CF711" s="96"/>
      <c r="CG711" s="96"/>
      <c r="CH711" s="96"/>
      <c r="CI711" s="96"/>
      <c r="CJ711" s="96"/>
      <c r="CK711" s="96"/>
      <c r="CL711" s="96"/>
      <c r="CM711" s="96"/>
      <c r="CN711" s="96"/>
      <c r="CO711" s="96"/>
      <c r="CP711" s="96"/>
      <c r="CQ711" s="96"/>
      <c r="CR711" s="96"/>
      <c r="CS711" s="96"/>
      <c r="CT711" s="96"/>
      <c r="CU711" s="96"/>
      <c r="CV711" s="96"/>
      <c r="CW711" s="96"/>
      <c r="CX711" s="96"/>
      <c r="CY711" s="96"/>
      <c r="CZ711" s="96"/>
      <c r="DA711" s="96"/>
      <c r="DB711" s="96"/>
      <c r="DC711" s="96"/>
      <c r="DD711" s="96"/>
      <c r="DE711" s="96"/>
      <c r="DF711" s="96"/>
      <c r="DG711" s="96"/>
      <c r="DH711" s="96"/>
      <c r="DI711" s="96"/>
      <c r="DJ711" s="96"/>
      <c r="DK711" s="96"/>
    </row>
    <row r="712" spans="1:115" s="579" customFormat="1" ht="60" customHeight="1">
      <c r="A712" s="4"/>
      <c r="B712" s="4">
        <v>2</v>
      </c>
      <c r="C712" s="24" t="s">
        <v>7309</v>
      </c>
      <c r="D712" s="24" t="s">
        <v>7310</v>
      </c>
      <c r="E712" s="24" t="s">
        <v>7311</v>
      </c>
      <c r="F712" s="24" t="s">
        <v>7312</v>
      </c>
      <c r="G712" s="4" t="s">
        <v>7313</v>
      </c>
      <c r="H712" s="33">
        <v>3200</v>
      </c>
      <c r="I712" s="33"/>
      <c r="J712" s="33"/>
      <c r="K712" s="4" t="s">
        <v>7314</v>
      </c>
      <c r="L712" s="24" t="s">
        <v>7315</v>
      </c>
      <c r="M712" s="4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96"/>
      <c r="AO712" s="96"/>
      <c r="AP712" s="96"/>
      <c r="AQ712" s="96"/>
      <c r="AR712" s="96"/>
      <c r="AS712" s="96"/>
      <c r="AT712" s="96"/>
      <c r="AU712" s="96"/>
      <c r="AV712" s="96"/>
      <c r="AW712" s="96"/>
      <c r="AX712" s="96"/>
      <c r="AY712" s="96"/>
      <c r="AZ712" s="96"/>
      <c r="BA712" s="96"/>
      <c r="BB712" s="96"/>
      <c r="BC712" s="96"/>
      <c r="BD712" s="96"/>
      <c r="BE712" s="96"/>
      <c r="BF712" s="96"/>
      <c r="BG712" s="96"/>
      <c r="BH712" s="96"/>
      <c r="BI712" s="96"/>
      <c r="BJ712" s="96"/>
      <c r="BK712" s="96"/>
      <c r="BL712" s="96"/>
      <c r="BM712" s="96"/>
      <c r="BN712" s="96"/>
      <c r="BO712" s="96"/>
      <c r="BP712" s="96"/>
      <c r="BQ712" s="96"/>
      <c r="BR712" s="96"/>
      <c r="BS712" s="96"/>
      <c r="BT712" s="96"/>
      <c r="BU712" s="96"/>
      <c r="BV712" s="96"/>
      <c r="BW712" s="96"/>
      <c r="BX712" s="96"/>
      <c r="BY712" s="96"/>
      <c r="BZ712" s="96"/>
      <c r="CA712" s="96"/>
      <c r="CB712" s="96"/>
      <c r="CC712" s="96"/>
      <c r="CD712" s="96"/>
      <c r="CE712" s="96"/>
      <c r="CF712" s="96"/>
      <c r="CG712" s="96"/>
      <c r="CH712" s="96"/>
      <c r="CI712" s="96"/>
      <c r="CJ712" s="96"/>
      <c r="CK712" s="96"/>
      <c r="CL712" s="96"/>
      <c r="CM712" s="96"/>
      <c r="CN712" s="96"/>
      <c r="CO712" s="96"/>
      <c r="CP712" s="96"/>
      <c r="CQ712" s="96"/>
      <c r="CR712" s="96"/>
      <c r="CS712" s="96"/>
      <c r="CT712" s="96"/>
      <c r="CU712" s="96"/>
      <c r="CV712" s="96"/>
      <c r="CW712" s="96"/>
      <c r="CX712" s="96"/>
      <c r="CY712" s="96"/>
      <c r="CZ712" s="96"/>
      <c r="DA712" s="96"/>
      <c r="DB712" s="96"/>
      <c r="DC712" s="96"/>
      <c r="DD712" s="96"/>
      <c r="DE712" s="96"/>
      <c r="DF712" s="96"/>
      <c r="DG712" s="96"/>
      <c r="DH712" s="96"/>
      <c r="DI712" s="96"/>
      <c r="DJ712" s="96"/>
      <c r="DK712" s="96"/>
    </row>
    <row r="713" spans="1:115" s="579" customFormat="1" ht="60" customHeight="1">
      <c r="A713" s="4"/>
      <c r="B713" s="4">
        <v>3</v>
      </c>
      <c r="C713" s="24" t="s">
        <v>7302</v>
      </c>
      <c r="D713" s="24" t="s">
        <v>7303</v>
      </c>
      <c r="E713" s="24" t="s">
        <v>7316</v>
      </c>
      <c r="F713" s="24" t="s">
        <v>7317</v>
      </c>
      <c r="G713" s="4" t="s">
        <v>7318</v>
      </c>
      <c r="H713" s="33">
        <v>1150</v>
      </c>
      <c r="I713" s="33"/>
      <c r="J713" s="33"/>
      <c r="K713" s="4" t="s">
        <v>7307</v>
      </c>
      <c r="L713" s="24" t="s">
        <v>7319</v>
      </c>
      <c r="M713" s="4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96"/>
      <c r="AQ713" s="96"/>
      <c r="AR713" s="96"/>
      <c r="AS713" s="96"/>
      <c r="AT713" s="96"/>
      <c r="AU713" s="96"/>
      <c r="AV713" s="96"/>
      <c r="AW713" s="96"/>
      <c r="AX713" s="96"/>
      <c r="AY713" s="96"/>
      <c r="AZ713" s="96"/>
      <c r="BA713" s="96"/>
      <c r="BB713" s="96"/>
      <c r="BC713" s="96"/>
      <c r="BD713" s="96"/>
      <c r="BE713" s="96"/>
      <c r="BF713" s="96"/>
      <c r="BG713" s="96"/>
      <c r="BH713" s="96"/>
      <c r="BI713" s="96"/>
      <c r="BJ713" s="96"/>
      <c r="BK713" s="96"/>
      <c r="BL713" s="96"/>
      <c r="BM713" s="96"/>
      <c r="BN713" s="96"/>
      <c r="BO713" s="96"/>
      <c r="BP713" s="96"/>
      <c r="BQ713" s="96"/>
      <c r="BR713" s="96"/>
      <c r="BS713" s="96"/>
      <c r="BT713" s="96"/>
      <c r="BU713" s="96"/>
      <c r="BV713" s="96"/>
      <c r="BW713" s="96"/>
      <c r="BX713" s="96"/>
      <c r="BY713" s="96"/>
      <c r="BZ713" s="96"/>
      <c r="CA713" s="96"/>
      <c r="CB713" s="96"/>
      <c r="CC713" s="96"/>
      <c r="CD713" s="96"/>
      <c r="CE713" s="96"/>
      <c r="CF713" s="96"/>
      <c r="CG713" s="96"/>
      <c r="CH713" s="96"/>
      <c r="CI713" s="96"/>
      <c r="CJ713" s="96"/>
      <c r="CK713" s="96"/>
      <c r="CL713" s="96"/>
      <c r="CM713" s="96"/>
      <c r="CN713" s="96"/>
      <c r="CO713" s="96"/>
      <c r="CP713" s="96"/>
      <c r="CQ713" s="96"/>
      <c r="CR713" s="96"/>
      <c r="CS713" s="96"/>
      <c r="CT713" s="96"/>
      <c r="CU713" s="96"/>
      <c r="CV713" s="96"/>
      <c r="CW713" s="96"/>
      <c r="CX713" s="96"/>
      <c r="CY713" s="96"/>
      <c r="CZ713" s="96"/>
      <c r="DA713" s="96"/>
      <c r="DB713" s="96"/>
      <c r="DC713" s="96"/>
      <c r="DD713" s="96"/>
      <c r="DE713" s="96"/>
      <c r="DF713" s="96"/>
      <c r="DG713" s="96"/>
      <c r="DH713" s="96"/>
      <c r="DI713" s="96"/>
      <c r="DJ713" s="96"/>
      <c r="DK713" s="96"/>
    </row>
    <row r="714" spans="1:115" s="579" customFormat="1" ht="60" customHeight="1">
      <c r="A714" s="4"/>
      <c r="B714" s="4">
        <v>4</v>
      </c>
      <c r="C714" s="24" t="s">
        <v>7320</v>
      </c>
      <c r="D714" s="24" t="s">
        <v>7321</v>
      </c>
      <c r="E714" s="24" t="s">
        <v>7322</v>
      </c>
      <c r="F714" s="24" t="s">
        <v>7323</v>
      </c>
      <c r="G714" s="4" t="s">
        <v>7324</v>
      </c>
      <c r="H714" s="33">
        <f>4750+500</f>
        <v>5250</v>
      </c>
      <c r="I714" s="33"/>
      <c r="J714" s="33"/>
      <c r="K714" s="4" t="s">
        <v>7325</v>
      </c>
      <c r="L714" s="24" t="s">
        <v>7326</v>
      </c>
      <c r="M714" s="4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96"/>
      <c r="AQ714" s="96"/>
      <c r="AR714" s="96"/>
      <c r="AS714" s="96"/>
      <c r="AT714" s="96"/>
      <c r="AU714" s="96"/>
      <c r="AV714" s="96"/>
      <c r="AW714" s="96"/>
      <c r="AX714" s="96"/>
      <c r="AY714" s="96"/>
      <c r="AZ714" s="96"/>
      <c r="BA714" s="96"/>
      <c r="BB714" s="96"/>
      <c r="BC714" s="96"/>
      <c r="BD714" s="96"/>
      <c r="BE714" s="96"/>
      <c r="BF714" s="96"/>
      <c r="BG714" s="96"/>
      <c r="BH714" s="96"/>
      <c r="BI714" s="96"/>
      <c r="BJ714" s="96"/>
      <c r="BK714" s="96"/>
      <c r="BL714" s="96"/>
      <c r="BM714" s="96"/>
      <c r="BN714" s="96"/>
      <c r="BO714" s="96"/>
      <c r="BP714" s="96"/>
      <c r="BQ714" s="96"/>
      <c r="BR714" s="96"/>
      <c r="BS714" s="96"/>
      <c r="BT714" s="96"/>
      <c r="BU714" s="96"/>
      <c r="BV714" s="96"/>
      <c r="BW714" s="96"/>
      <c r="BX714" s="96"/>
      <c r="BY714" s="96"/>
      <c r="BZ714" s="96"/>
      <c r="CA714" s="96"/>
      <c r="CB714" s="96"/>
      <c r="CC714" s="96"/>
      <c r="CD714" s="96"/>
      <c r="CE714" s="96"/>
      <c r="CF714" s="96"/>
      <c r="CG714" s="96"/>
      <c r="CH714" s="96"/>
      <c r="CI714" s="96"/>
      <c r="CJ714" s="96"/>
      <c r="CK714" s="96"/>
      <c r="CL714" s="96"/>
      <c r="CM714" s="96"/>
      <c r="CN714" s="96"/>
      <c r="CO714" s="96"/>
      <c r="CP714" s="96"/>
      <c r="CQ714" s="96"/>
      <c r="CR714" s="96"/>
      <c r="CS714" s="96"/>
      <c r="CT714" s="96"/>
      <c r="CU714" s="96"/>
      <c r="CV714" s="96"/>
      <c r="CW714" s="96"/>
      <c r="CX714" s="96"/>
      <c r="CY714" s="96"/>
      <c r="CZ714" s="96"/>
      <c r="DA714" s="96"/>
      <c r="DB714" s="96"/>
      <c r="DC714" s="96"/>
      <c r="DD714" s="96"/>
      <c r="DE714" s="96"/>
      <c r="DF714" s="96"/>
      <c r="DG714" s="96"/>
      <c r="DH714" s="96"/>
      <c r="DI714" s="96"/>
      <c r="DJ714" s="96"/>
      <c r="DK714" s="96"/>
    </row>
    <row r="715" spans="1:115" s="579" customFormat="1" ht="60" customHeight="1">
      <c r="A715" s="4"/>
      <c r="B715" s="4">
        <v>5</v>
      </c>
      <c r="C715" s="24" t="s">
        <v>7327</v>
      </c>
      <c r="D715" s="24" t="s">
        <v>7328</v>
      </c>
      <c r="E715" s="24" t="s">
        <v>7329</v>
      </c>
      <c r="F715" s="24" t="s">
        <v>7330</v>
      </c>
      <c r="G715" s="4" t="s">
        <v>7331</v>
      </c>
      <c r="H715" s="33">
        <v>2110</v>
      </c>
      <c r="I715" s="33"/>
      <c r="J715" s="33"/>
      <c r="K715" s="4" t="s">
        <v>7332</v>
      </c>
      <c r="L715" s="24" t="s">
        <v>7333</v>
      </c>
      <c r="M715" s="4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96"/>
      <c r="AQ715" s="96"/>
      <c r="AR715" s="96"/>
      <c r="AS715" s="96"/>
      <c r="AT715" s="96"/>
      <c r="AU715" s="96"/>
      <c r="AV715" s="96"/>
      <c r="AW715" s="96"/>
      <c r="AX715" s="96"/>
      <c r="AY715" s="96"/>
      <c r="AZ715" s="96"/>
      <c r="BA715" s="96"/>
      <c r="BB715" s="96"/>
      <c r="BC715" s="96"/>
      <c r="BD715" s="96"/>
      <c r="BE715" s="96"/>
      <c r="BF715" s="96"/>
      <c r="BG715" s="96"/>
      <c r="BH715" s="96"/>
      <c r="BI715" s="96"/>
      <c r="BJ715" s="96"/>
      <c r="BK715" s="96"/>
      <c r="BL715" s="96"/>
      <c r="BM715" s="96"/>
      <c r="BN715" s="96"/>
      <c r="BO715" s="96"/>
      <c r="BP715" s="96"/>
      <c r="BQ715" s="96"/>
      <c r="BR715" s="96"/>
      <c r="BS715" s="96"/>
      <c r="BT715" s="96"/>
      <c r="BU715" s="96"/>
      <c r="BV715" s="96"/>
      <c r="BW715" s="96"/>
      <c r="BX715" s="96"/>
      <c r="BY715" s="96"/>
      <c r="BZ715" s="96"/>
      <c r="CA715" s="96"/>
      <c r="CB715" s="96"/>
      <c r="CC715" s="96"/>
      <c r="CD715" s="96"/>
      <c r="CE715" s="96"/>
      <c r="CF715" s="96"/>
      <c r="CG715" s="96"/>
      <c r="CH715" s="96"/>
      <c r="CI715" s="96"/>
      <c r="CJ715" s="96"/>
      <c r="CK715" s="96"/>
      <c r="CL715" s="96"/>
      <c r="CM715" s="96"/>
      <c r="CN715" s="96"/>
      <c r="CO715" s="96"/>
      <c r="CP715" s="96"/>
      <c r="CQ715" s="96"/>
      <c r="CR715" s="96"/>
      <c r="CS715" s="96"/>
      <c r="CT715" s="96"/>
      <c r="CU715" s="96"/>
      <c r="CV715" s="96"/>
      <c r="CW715" s="96"/>
      <c r="CX715" s="96"/>
      <c r="CY715" s="96"/>
      <c r="CZ715" s="96"/>
      <c r="DA715" s="96"/>
      <c r="DB715" s="96"/>
      <c r="DC715" s="96"/>
      <c r="DD715" s="96"/>
      <c r="DE715" s="96"/>
      <c r="DF715" s="96"/>
      <c r="DG715" s="96"/>
      <c r="DH715" s="96"/>
      <c r="DI715" s="96"/>
      <c r="DJ715" s="96"/>
      <c r="DK715" s="96"/>
    </row>
    <row r="716" spans="1:115" s="579" customFormat="1" ht="60" customHeight="1">
      <c r="A716" s="4"/>
      <c r="B716" s="4">
        <v>6</v>
      </c>
      <c r="C716" s="24" t="s">
        <v>7334</v>
      </c>
      <c r="D716" s="24" t="s">
        <v>7335</v>
      </c>
      <c r="E716" s="24" t="s">
        <v>7336</v>
      </c>
      <c r="F716" s="24" t="s">
        <v>7337</v>
      </c>
      <c r="G716" s="4" t="s">
        <v>7338</v>
      </c>
      <c r="H716" s="33">
        <v>1087</v>
      </c>
      <c r="I716" s="33"/>
      <c r="J716" s="33"/>
      <c r="K716" s="4" t="s">
        <v>7339</v>
      </c>
      <c r="L716" s="24" t="s">
        <v>7340</v>
      </c>
      <c r="M716" s="4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96"/>
      <c r="AQ716" s="96"/>
      <c r="AR716" s="96"/>
      <c r="AS716" s="96"/>
      <c r="AT716" s="96"/>
      <c r="AU716" s="96"/>
      <c r="AV716" s="96"/>
      <c r="AW716" s="96"/>
      <c r="AX716" s="96"/>
      <c r="AY716" s="96"/>
      <c r="AZ716" s="96"/>
      <c r="BA716" s="96"/>
      <c r="BB716" s="96"/>
      <c r="BC716" s="96"/>
      <c r="BD716" s="96"/>
      <c r="BE716" s="96"/>
      <c r="BF716" s="96"/>
      <c r="BG716" s="96"/>
      <c r="BH716" s="96"/>
      <c r="BI716" s="96"/>
      <c r="BJ716" s="96"/>
      <c r="BK716" s="96"/>
      <c r="BL716" s="96"/>
      <c r="BM716" s="96"/>
      <c r="BN716" s="96"/>
      <c r="BO716" s="96"/>
      <c r="BP716" s="96"/>
      <c r="BQ716" s="96"/>
      <c r="BR716" s="96"/>
      <c r="BS716" s="96"/>
      <c r="BT716" s="96"/>
      <c r="BU716" s="96"/>
      <c r="BV716" s="96"/>
      <c r="BW716" s="96"/>
      <c r="BX716" s="96"/>
      <c r="BY716" s="96"/>
      <c r="BZ716" s="96"/>
      <c r="CA716" s="96"/>
      <c r="CB716" s="96"/>
      <c r="CC716" s="96"/>
      <c r="CD716" s="96"/>
      <c r="CE716" s="96"/>
      <c r="CF716" s="96"/>
      <c r="CG716" s="96"/>
      <c r="CH716" s="96"/>
      <c r="CI716" s="96"/>
      <c r="CJ716" s="96"/>
      <c r="CK716" s="96"/>
      <c r="CL716" s="96"/>
      <c r="CM716" s="96"/>
      <c r="CN716" s="96"/>
      <c r="CO716" s="96"/>
      <c r="CP716" s="96"/>
      <c r="CQ716" s="96"/>
      <c r="CR716" s="96"/>
      <c r="CS716" s="96"/>
      <c r="CT716" s="96"/>
      <c r="CU716" s="96"/>
      <c r="CV716" s="96"/>
      <c r="CW716" s="96"/>
      <c r="CX716" s="96"/>
      <c r="CY716" s="96"/>
      <c r="CZ716" s="96"/>
      <c r="DA716" s="96"/>
      <c r="DB716" s="96"/>
      <c r="DC716" s="96"/>
      <c r="DD716" s="96"/>
      <c r="DE716" s="96"/>
      <c r="DF716" s="96"/>
      <c r="DG716" s="96"/>
      <c r="DH716" s="96"/>
      <c r="DI716" s="96"/>
      <c r="DJ716" s="96"/>
      <c r="DK716" s="96"/>
    </row>
    <row r="717" spans="1:115" s="581" customFormat="1" ht="60" customHeight="1">
      <c r="A717" s="580" t="s">
        <v>7341</v>
      </c>
      <c r="B717" s="4">
        <v>7</v>
      </c>
      <c r="C717" s="24" t="s">
        <v>7334</v>
      </c>
      <c r="D717" s="24" t="s">
        <v>7335</v>
      </c>
      <c r="E717" s="24" t="s">
        <v>7342</v>
      </c>
      <c r="F717" s="24" t="s">
        <v>7343</v>
      </c>
      <c r="G717" s="4" t="s">
        <v>7344</v>
      </c>
      <c r="H717" s="33">
        <v>445</v>
      </c>
      <c r="I717" s="33"/>
      <c r="J717" s="33"/>
      <c r="K717" s="4" t="s">
        <v>7339</v>
      </c>
      <c r="L717" s="24" t="s">
        <v>7345</v>
      </c>
      <c r="M717" s="580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97"/>
      <c r="BD717" s="97"/>
      <c r="BE717" s="97"/>
      <c r="BF717" s="97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7"/>
      <c r="BS717" s="97"/>
      <c r="BT717" s="97"/>
      <c r="BU717" s="97"/>
      <c r="BV717" s="97"/>
      <c r="BW717" s="97"/>
      <c r="BX717" s="97"/>
      <c r="BY717" s="97"/>
      <c r="BZ717" s="97"/>
      <c r="CA717" s="97"/>
      <c r="CB717" s="97"/>
      <c r="CC717" s="97"/>
      <c r="CD717" s="97"/>
      <c r="CE717" s="97"/>
      <c r="CF717" s="97"/>
      <c r="CG717" s="97"/>
      <c r="CH717" s="97"/>
      <c r="CI717" s="97"/>
      <c r="CJ717" s="97"/>
      <c r="CK717" s="97"/>
      <c r="CL717" s="97"/>
      <c r="CM717" s="97"/>
      <c r="CN717" s="97"/>
      <c r="CO717" s="97"/>
      <c r="CP717" s="97"/>
      <c r="CQ717" s="97"/>
      <c r="CR717" s="97"/>
      <c r="CS717" s="97"/>
      <c r="CT717" s="97"/>
      <c r="CU717" s="97"/>
      <c r="CV717" s="97"/>
      <c r="CW717" s="97"/>
      <c r="CX717" s="97"/>
      <c r="CY717" s="97"/>
      <c r="CZ717" s="97"/>
      <c r="DA717" s="97"/>
      <c r="DB717" s="97"/>
      <c r="DC717" s="97"/>
      <c r="DD717" s="97"/>
      <c r="DE717" s="97"/>
      <c r="DF717" s="97"/>
      <c r="DG717" s="97"/>
      <c r="DH717" s="97"/>
      <c r="DI717" s="97"/>
      <c r="DJ717" s="97"/>
      <c r="DK717" s="97"/>
    </row>
    <row r="718" spans="1:115" s="578" customFormat="1" ht="60" customHeight="1">
      <c r="A718" s="108"/>
      <c r="B718" s="4">
        <v>8</v>
      </c>
      <c r="C718" s="582" t="s">
        <v>7346</v>
      </c>
      <c r="D718" s="582" t="s">
        <v>7347</v>
      </c>
      <c r="E718" s="582" t="s">
        <v>7348</v>
      </c>
      <c r="F718" s="582" t="s">
        <v>7349</v>
      </c>
      <c r="G718" s="4" t="s">
        <v>7350</v>
      </c>
      <c r="H718" s="33">
        <v>4449</v>
      </c>
      <c r="I718" s="33"/>
      <c r="J718" s="33"/>
      <c r="K718" s="4" t="s">
        <v>7351</v>
      </c>
      <c r="L718" s="582" t="s">
        <v>7352</v>
      </c>
      <c r="M718" s="108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96"/>
      <c r="AP718" s="96"/>
      <c r="AQ718" s="96"/>
      <c r="AR718" s="96"/>
      <c r="AS718" s="96"/>
      <c r="AT718" s="96"/>
      <c r="AU718" s="96"/>
      <c r="AV718" s="96"/>
      <c r="AW718" s="96"/>
      <c r="AX718" s="96"/>
      <c r="AY718" s="96"/>
      <c r="AZ718" s="96"/>
      <c r="BA718" s="96"/>
      <c r="BB718" s="96"/>
      <c r="BC718" s="96"/>
      <c r="BD718" s="96"/>
      <c r="BE718" s="96"/>
      <c r="BF718" s="96"/>
      <c r="BG718" s="96"/>
      <c r="BH718" s="96"/>
      <c r="BI718" s="96"/>
      <c r="BJ718" s="96"/>
      <c r="BK718" s="96"/>
      <c r="BL718" s="96"/>
      <c r="BM718" s="96"/>
      <c r="BN718" s="96"/>
      <c r="BO718" s="96"/>
      <c r="BP718" s="96"/>
      <c r="BQ718" s="96"/>
      <c r="BR718" s="96"/>
      <c r="BS718" s="96"/>
      <c r="BT718" s="96"/>
      <c r="BU718" s="96"/>
      <c r="BV718" s="96"/>
      <c r="BW718" s="96"/>
      <c r="BX718" s="96"/>
      <c r="BY718" s="96"/>
      <c r="BZ718" s="96"/>
      <c r="CA718" s="96"/>
      <c r="CB718" s="96"/>
      <c r="CC718" s="96"/>
      <c r="CD718" s="96"/>
      <c r="CE718" s="96"/>
      <c r="CF718" s="96"/>
      <c r="CG718" s="96"/>
      <c r="CH718" s="96"/>
      <c r="CI718" s="96"/>
      <c r="CJ718" s="96"/>
      <c r="CK718" s="96"/>
      <c r="CL718" s="96"/>
      <c r="CM718" s="96"/>
      <c r="CN718" s="96"/>
      <c r="CO718" s="96"/>
      <c r="CP718" s="96"/>
      <c r="CQ718" s="96"/>
      <c r="CR718" s="96"/>
      <c r="CS718" s="96"/>
      <c r="CT718" s="96"/>
      <c r="CU718" s="96"/>
      <c r="CV718" s="96"/>
      <c r="CW718" s="96"/>
      <c r="CX718" s="96"/>
      <c r="CY718" s="96"/>
      <c r="CZ718" s="96"/>
      <c r="DA718" s="96"/>
      <c r="DB718" s="96"/>
      <c r="DC718" s="96"/>
      <c r="DD718" s="96"/>
      <c r="DE718" s="96"/>
      <c r="DF718" s="96"/>
      <c r="DG718" s="96"/>
      <c r="DH718" s="96"/>
      <c r="DI718" s="96"/>
      <c r="DJ718" s="96"/>
      <c r="DK718" s="96"/>
    </row>
    <row r="719" spans="1:115" s="578" customFormat="1" ht="60" customHeight="1">
      <c r="A719" s="108"/>
      <c r="B719" s="4">
        <v>9</v>
      </c>
      <c r="C719" s="582" t="s">
        <v>7353</v>
      </c>
      <c r="D719" s="582" t="s">
        <v>7354</v>
      </c>
      <c r="E719" s="582" t="s">
        <v>7355</v>
      </c>
      <c r="F719" s="582" t="s">
        <v>7356</v>
      </c>
      <c r="G719" s="4" t="s">
        <v>4139</v>
      </c>
      <c r="H719" s="33">
        <v>5000</v>
      </c>
      <c r="I719" s="33"/>
      <c r="J719" s="33"/>
      <c r="K719" s="4" t="s">
        <v>30</v>
      </c>
      <c r="L719" s="582" t="s">
        <v>7357</v>
      </c>
      <c r="M719" s="108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96"/>
      <c r="AP719" s="96"/>
      <c r="AQ719" s="96"/>
      <c r="AR719" s="96"/>
      <c r="AS719" s="96"/>
      <c r="AT719" s="96"/>
      <c r="AU719" s="96"/>
      <c r="AV719" s="96"/>
      <c r="AW719" s="96"/>
      <c r="AX719" s="96"/>
      <c r="AY719" s="96"/>
      <c r="AZ719" s="96"/>
      <c r="BA719" s="96"/>
      <c r="BB719" s="96"/>
      <c r="BC719" s="96"/>
      <c r="BD719" s="96"/>
      <c r="BE719" s="96"/>
      <c r="BF719" s="96"/>
      <c r="BG719" s="96"/>
      <c r="BH719" s="96"/>
      <c r="BI719" s="96"/>
      <c r="BJ719" s="96"/>
      <c r="BK719" s="96"/>
      <c r="BL719" s="96"/>
      <c r="BM719" s="96"/>
      <c r="BN719" s="96"/>
      <c r="BO719" s="96"/>
      <c r="BP719" s="96"/>
      <c r="BQ719" s="96"/>
      <c r="BR719" s="96"/>
      <c r="BS719" s="96"/>
      <c r="BT719" s="96"/>
      <c r="BU719" s="96"/>
      <c r="BV719" s="96"/>
      <c r="BW719" s="96"/>
      <c r="BX719" s="96"/>
      <c r="BY719" s="96"/>
      <c r="BZ719" s="96"/>
      <c r="CA719" s="96"/>
      <c r="CB719" s="96"/>
      <c r="CC719" s="96"/>
      <c r="CD719" s="96"/>
      <c r="CE719" s="96"/>
      <c r="CF719" s="96"/>
      <c r="CG719" s="96"/>
      <c r="CH719" s="96"/>
      <c r="CI719" s="96"/>
      <c r="CJ719" s="96"/>
      <c r="CK719" s="96"/>
      <c r="CL719" s="96"/>
      <c r="CM719" s="96"/>
      <c r="CN719" s="96"/>
      <c r="CO719" s="96"/>
      <c r="CP719" s="96"/>
      <c r="CQ719" s="96"/>
      <c r="CR719" s="96"/>
      <c r="CS719" s="96"/>
      <c r="CT719" s="96"/>
      <c r="CU719" s="96"/>
      <c r="CV719" s="96"/>
      <c r="CW719" s="96"/>
      <c r="CX719" s="96"/>
      <c r="CY719" s="96"/>
      <c r="CZ719" s="96"/>
      <c r="DA719" s="96"/>
      <c r="DB719" s="96"/>
      <c r="DC719" s="96"/>
      <c r="DD719" s="96"/>
      <c r="DE719" s="96"/>
      <c r="DF719" s="96"/>
      <c r="DG719" s="96"/>
      <c r="DH719" s="96"/>
      <c r="DI719" s="96"/>
      <c r="DJ719" s="96"/>
      <c r="DK719" s="96"/>
    </row>
    <row r="720" spans="2:115" s="4" customFormat="1" ht="60" customHeight="1">
      <c r="B720" s="4">
        <v>10</v>
      </c>
      <c r="C720" s="582" t="s">
        <v>7358</v>
      </c>
      <c r="D720" s="582" t="s">
        <v>7354</v>
      </c>
      <c r="E720" s="582" t="s">
        <v>7359</v>
      </c>
      <c r="F720" s="582" t="s">
        <v>7360</v>
      </c>
      <c r="G720" s="4" t="s">
        <v>7361</v>
      </c>
      <c r="H720" s="33">
        <v>10000</v>
      </c>
      <c r="I720" s="33"/>
      <c r="J720" s="33"/>
      <c r="K720" s="4" t="s">
        <v>7351</v>
      </c>
      <c r="L720" s="582" t="s">
        <v>7362</v>
      </c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  <c r="DE720" s="110"/>
      <c r="DF720" s="110"/>
      <c r="DG720" s="110"/>
      <c r="DH720" s="110"/>
      <c r="DI720" s="110"/>
      <c r="DJ720" s="110"/>
      <c r="DK720" s="110"/>
    </row>
    <row r="721" spans="2:115" s="4" customFormat="1" ht="60" customHeight="1">
      <c r="B721" s="4">
        <v>11</v>
      </c>
      <c r="C721" s="582" t="s">
        <v>7363</v>
      </c>
      <c r="D721" s="582" t="s">
        <v>7364</v>
      </c>
      <c r="E721" s="582" t="s">
        <v>7365</v>
      </c>
      <c r="F721" s="582" t="s">
        <v>7366</v>
      </c>
      <c r="G721" s="4" t="s">
        <v>7367</v>
      </c>
      <c r="H721" s="33">
        <f>7762+4690</f>
        <v>12452</v>
      </c>
      <c r="I721" s="33"/>
      <c r="J721" s="33"/>
      <c r="K721" s="4" t="s">
        <v>7368</v>
      </c>
      <c r="L721" s="582" t="s">
        <v>7369</v>
      </c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  <c r="DE721" s="110"/>
      <c r="DF721" s="110"/>
      <c r="DG721" s="110"/>
      <c r="DH721" s="110"/>
      <c r="DI721" s="110"/>
      <c r="DJ721" s="110"/>
      <c r="DK721" s="110"/>
    </row>
    <row r="722" spans="2:115" s="4" customFormat="1" ht="60" customHeight="1">
      <c r="B722" s="4">
        <v>12</v>
      </c>
      <c r="C722" s="24" t="s">
        <v>7370</v>
      </c>
      <c r="D722" s="24" t="s">
        <v>7371</v>
      </c>
      <c r="E722" s="24" t="s">
        <v>7372</v>
      </c>
      <c r="F722" s="24" t="s">
        <v>7373</v>
      </c>
      <c r="G722" s="4" t="s">
        <v>7374</v>
      </c>
      <c r="H722" s="33">
        <v>15000</v>
      </c>
      <c r="I722" s="33"/>
      <c r="J722" s="33"/>
      <c r="K722" s="4" t="s">
        <v>7375</v>
      </c>
      <c r="L722" s="582" t="s">
        <v>7376</v>
      </c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  <c r="DE722" s="110"/>
      <c r="DF722" s="110"/>
      <c r="DG722" s="110"/>
      <c r="DH722" s="110"/>
      <c r="DI722" s="110"/>
      <c r="DJ722" s="110"/>
      <c r="DK722" s="110"/>
    </row>
    <row r="723" spans="1:115" s="4" customFormat="1" ht="60" customHeight="1">
      <c r="A723" s="583"/>
      <c r="B723" s="4">
        <v>13</v>
      </c>
      <c r="C723" s="24" t="s">
        <v>7370</v>
      </c>
      <c r="D723" s="24" t="s">
        <v>7371</v>
      </c>
      <c r="E723" s="24" t="s">
        <v>7372</v>
      </c>
      <c r="F723" s="24" t="s">
        <v>7377</v>
      </c>
      <c r="G723" s="4" t="s">
        <v>7378</v>
      </c>
      <c r="H723" s="33">
        <v>13000</v>
      </c>
      <c r="I723" s="33"/>
      <c r="J723" s="33"/>
      <c r="K723" s="4" t="s">
        <v>7375</v>
      </c>
      <c r="L723" s="582" t="s">
        <v>7379</v>
      </c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  <c r="DE723" s="110"/>
      <c r="DF723" s="110"/>
      <c r="DG723" s="110"/>
      <c r="DH723" s="110"/>
      <c r="DI723" s="110"/>
      <c r="DJ723" s="110"/>
      <c r="DK723" s="110"/>
    </row>
    <row r="724" spans="1:115" ht="60" customHeight="1">
      <c r="A724" s="2"/>
      <c r="B724" s="4">
        <v>14</v>
      </c>
      <c r="C724" s="108" t="s">
        <v>7380</v>
      </c>
      <c r="D724" s="108" t="s">
        <v>7381</v>
      </c>
      <c r="E724" s="108" t="s">
        <v>7382</v>
      </c>
      <c r="F724" s="108" t="s">
        <v>7383</v>
      </c>
      <c r="G724" s="108" t="s">
        <v>7384</v>
      </c>
      <c r="H724" s="109">
        <v>10125</v>
      </c>
      <c r="I724" s="33"/>
      <c r="J724" s="33"/>
      <c r="K724" s="108" t="s">
        <v>7385</v>
      </c>
      <c r="L724" s="108" t="s">
        <v>7386</v>
      </c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1:115" ht="60" customHeight="1">
      <c r="A725" s="2"/>
      <c r="B725" s="4">
        <v>15</v>
      </c>
      <c r="C725" s="108" t="s">
        <v>7387</v>
      </c>
      <c r="D725" s="108" t="s">
        <v>7388</v>
      </c>
      <c r="E725" s="108" t="s">
        <v>7389</v>
      </c>
      <c r="F725" s="108" t="s">
        <v>7390</v>
      </c>
      <c r="G725" s="108" t="s">
        <v>7391</v>
      </c>
      <c r="H725" s="109">
        <f>200+3000</f>
        <v>3200</v>
      </c>
      <c r="I725" s="33"/>
      <c r="J725" s="33"/>
      <c r="K725" s="108" t="s">
        <v>7385</v>
      </c>
      <c r="L725" s="108" t="s">
        <v>7392</v>
      </c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1:115" ht="60" customHeight="1">
      <c r="A726" s="2"/>
      <c r="B726" s="4">
        <v>16</v>
      </c>
      <c r="C726" s="580" t="s">
        <v>7393</v>
      </c>
      <c r="D726" s="580" t="s">
        <v>7394</v>
      </c>
      <c r="E726" s="580" t="s">
        <v>7395</v>
      </c>
      <c r="F726" s="580" t="s">
        <v>7396</v>
      </c>
      <c r="G726" s="580" t="s">
        <v>7397</v>
      </c>
      <c r="H726" s="584"/>
      <c r="I726" s="33"/>
      <c r="J726" s="33">
        <v>11000</v>
      </c>
      <c r="K726" s="580" t="s">
        <v>7332</v>
      </c>
      <c r="L726" s="580" t="s">
        <v>7398</v>
      </c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1:115" ht="60" customHeight="1">
      <c r="A727" s="2"/>
      <c r="B727" s="4">
        <v>17</v>
      </c>
      <c r="C727" s="582" t="s">
        <v>31</v>
      </c>
      <c r="D727" s="582" t="s">
        <v>7399</v>
      </c>
      <c r="E727" s="582" t="s">
        <v>7400</v>
      </c>
      <c r="F727" s="582" t="s">
        <v>7401</v>
      </c>
      <c r="G727" s="4" t="s">
        <v>7402</v>
      </c>
      <c r="H727" s="33">
        <v>10200</v>
      </c>
      <c r="I727" s="33"/>
      <c r="J727" s="33"/>
      <c r="K727" s="4" t="s">
        <v>7403</v>
      </c>
      <c r="L727" s="582" t="s">
        <v>7404</v>
      </c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1:115" ht="60" customHeight="1">
      <c r="A728" s="2"/>
      <c r="B728" s="4">
        <v>18</v>
      </c>
      <c r="C728" s="582" t="s">
        <v>7302</v>
      </c>
      <c r="D728" s="582" t="s">
        <v>7405</v>
      </c>
      <c r="E728" s="582" t="s">
        <v>7406</v>
      </c>
      <c r="F728" s="582" t="s">
        <v>7407</v>
      </c>
      <c r="G728" s="4" t="s">
        <v>7408</v>
      </c>
      <c r="H728" s="33">
        <v>1500</v>
      </c>
      <c r="I728" s="33"/>
      <c r="J728" s="33"/>
      <c r="K728" s="4" t="s">
        <v>7409</v>
      </c>
      <c r="L728" s="582" t="s">
        <v>7410</v>
      </c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1:115" ht="60" customHeight="1">
      <c r="A729" s="2"/>
      <c r="B729" s="4">
        <v>19</v>
      </c>
      <c r="C729" s="582" t="s">
        <v>7411</v>
      </c>
      <c r="D729" s="582" t="s">
        <v>7412</v>
      </c>
      <c r="E729" s="582" t="s">
        <v>7413</v>
      </c>
      <c r="F729" s="582" t="s">
        <v>7414</v>
      </c>
      <c r="G729" s="4" t="s">
        <v>7415</v>
      </c>
      <c r="H729" s="33">
        <v>5000</v>
      </c>
      <c r="I729" s="33"/>
      <c r="J729" s="33"/>
      <c r="K729" s="4" t="s">
        <v>7416</v>
      </c>
      <c r="L729" s="582" t="s">
        <v>7417</v>
      </c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1:115" ht="60" customHeight="1">
      <c r="A730" s="2"/>
      <c r="B730" s="4">
        <v>20</v>
      </c>
      <c r="C730" s="29" t="s">
        <v>7418</v>
      </c>
      <c r="D730" s="582" t="s">
        <v>7419</v>
      </c>
      <c r="E730" s="582" t="s">
        <v>7420</v>
      </c>
      <c r="F730" s="582" t="s">
        <v>7421</v>
      </c>
      <c r="G730" s="4" t="s">
        <v>7422</v>
      </c>
      <c r="H730" s="33">
        <v>17000</v>
      </c>
      <c r="I730" s="33"/>
      <c r="J730" s="33"/>
      <c r="K730" s="4" t="s">
        <v>7423</v>
      </c>
      <c r="L730" s="582" t="s">
        <v>7424</v>
      </c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1:115" ht="60" customHeight="1">
      <c r="A731" s="2"/>
      <c r="B731" s="4">
        <v>21</v>
      </c>
      <c r="C731" s="582" t="s">
        <v>7425</v>
      </c>
      <c r="D731" s="582" t="s">
        <v>7426</v>
      </c>
      <c r="E731" s="582" t="s">
        <v>7427</v>
      </c>
      <c r="F731" s="582" t="s">
        <v>7428</v>
      </c>
      <c r="G731" s="4" t="s">
        <v>7429</v>
      </c>
      <c r="H731" s="33">
        <v>4910</v>
      </c>
      <c r="I731" s="33"/>
      <c r="J731" s="33"/>
      <c r="K731" s="4" t="s">
        <v>7430</v>
      </c>
      <c r="L731" s="582" t="s">
        <v>7431</v>
      </c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</row>
    <row r="732" spans="1:115" ht="60" customHeight="1">
      <c r="A732" s="2"/>
      <c r="B732" s="4">
        <v>22</v>
      </c>
      <c r="C732" s="449" t="s">
        <v>7432</v>
      </c>
      <c r="D732" s="582" t="s">
        <v>7433</v>
      </c>
      <c r="E732" s="582" t="s">
        <v>7434</v>
      </c>
      <c r="F732" s="582" t="s">
        <v>7435</v>
      </c>
      <c r="G732" s="4" t="s">
        <v>7436</v>
      </c>
      <c r="H732" s="33">
        <v>3650</v>
      </c>
      <c r="I732" s="33"/>
      <c r="J732" s="33"/>
      <c r="K732" s="4" t="s">
        <v>7437</v>
      </c>
      <c r="L732" s="582" t="s">
        <v>7438</v>
      </c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</row>
    <row r="733" spans="1:115" ht="60" customHeight="1">
      <c r="A733" s="2"/>
      <c r="B733" s="4">
        <v>23</v>
      </c>
      <c r="C733" s="449" t="s">
        <v>7439</v>
      </c>
      <c r="D733" s="582" t="s">
        <v>7440</v>
      </c>
      <c r="E733" s="582" t="s">
        <v>7441</v>
      </c>
      <c r="F733" s="582" t="s">
        <v>7442</v>
      </c>
      <c r="G733" s="4" t="s">
        <v>7443</v>
      </c>
      <c r="H733" s="33">
        <v>4900</v>
      </c>
      <c r="I733" s="33"/>
      <c r="J733" s="33"/>
      <c r="K733" s="4" t="s">
        <v>7444</v>
      </c>
      <c r="L733" s="582" t="s">
        <v>7445</v>
      </c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</row>
    <row r="734" spans="1:115" ht="60" customHeight="1">
      <c r="A734" s="2"/>
      <c r="B734" s="4">
        <v>24</v>
      </c>
      <c r="C734" s="585" t="s">
        <v>7446</v>
      </c>
      <c r="D734" s="449" t="s">
        <v>7447</v>
      </c>
      <c r="E734" s="586" t="s">
        <v>7448</v>
      </c>
      <c r="F734" s="587" t="s">
        <v>7449</v>
      </c>
      <c r="G734" s="4" t="s">
        <v>7450</v>
      </c>
      <c r="H734" s="33">
        <v>4777</v>
      </c>
      <c r="I734" s="33"/>
      <c r="J734" s="33"/>
      <c r="K734" s="4" t="s">
        <v>4395</v>
      </c>
      <c r="L734" s="4" t="s">
        <v>7451</v>
      </c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</row>
    <row r="735" spans="1:115" ht="60" customHeight="1">
      <c r="A735" s="2"/>
      <c r="B735" s="4">
        <v>25</v>
      </c>
      <c r="C735" s="585" t="s">
        <v>7452</v>
      </c>
      <c r="D735" s="449" t="s">
        <v>7453</v>
      </c>
      <c r="E735" s="586" t="s">
        <v>7454</v>
      </c>
      <c r="F735" s="587" t="s">
        <v>7455</v>
      </c>
      <c r="G735" s="4" t="s">
        <v>7456</v>
      </c>
      <c r="H735" s="33">
        <v>13200</v>
      </c>
      <c r="I735" s="33"/>
      <c r="J735" s="33"/>
      <c r="K735" s="4" t="s">
        <v>7457</v>
      </c>
      <c r="L735" s="586" t="s">
        <v>7458</v>
      </c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</row>
    <row r="736" spans="1:115" ht="60" customHeight="1">
      <c r="A736" s="2"/>
      <c r="B736" s="4">
        <v>26</v>
      </c>
      <c r="C736" s="585" t="s">
        <v>32</v>
      </c>
      <c r="D736" s="582" t="s">
        <v>7459</v>
      </c>
      <c r="E736" s="582" t="s">
        <v>7460</v>
      </c>
      <c r="F736" s="582" t="s">
        <v>7461</v>
      </c>
      <c r="G736" s="4" t="s">
        <v>7462</v>
      </c>
      <c r="H736" s="33">
        <v>7200</v>
      </c>
      <c r="I736" s="33"/>
      <c r="J736" s="33"/>
      <c r="K736" s="588">
        <v>42951</v>
      </c>
      <c r="L736" s="589" t="s">
        <v>7463</v>
      </c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</row>
    <row r="737" spans="1:115" ht="89.25" customHeight="1">
      <c r="A737" s="2"/>
      <c r="B737" s="4">
        <v>27</v>
      </c>
      <c r="C737" s="590" t="s">
        <v>7464</v>
      </c>
      <c r="D737" s="589" t="s">
        <v>7465</v>
      </c>
      <c r="E737" s="589" t="s">
        <v>7466</v>
      </c>
      <c r="F737" s="589" t="s">
        <v>7467</v>
      </c>
      <c r="G737" s="178" t="s">
        <v>7468</v>
      </c>
      <c r="H737" s="591">
        <v>5000</v>
      </c>
      <c r="I737" s="591"/>
      <c r="J737" s="591"/>
      <c r="K737" s="592">
        <v>42965</v>
      </c>
      <c r="L737" s="589" t="s">
        <v>7469</v>
      </c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</row>
    <row r="738" spans="1:115" s="593" customFormat="1" ht="60" customHeight="1">
      <c r="A738" s="4" t="s">
        <v>7470</v>
      </c>
      <c r="B738" s="4">
        <v>28</v>
      </c>
      <c r="C738" s="582" t="s">
        <v>7471</v>
      </c>
      <c r="D738" s="582" t="s">
        <v>7472</v>
      </c>
      <c r="E738" s="582" t="s">
        <v>7473</v>
      </c>
      <c r="F738" s="582" t="s">
        <v>7474</v>
      </c>
      <c r="G738" s="24" t="s">
        <v>7475</v>
      </c>
      <c r="H738" s="396">
        <v>10450</v>
      </c>
      <c r="I738" s="396"/>
      <c r="J738" s="396"/>
      <c r="K738" s="396" t="s">
        <v>7476</v>
      </c>
      <c r="L738" s="582" t="s">
        <v>7477</v>
      </c>
      <c r="M738" s="4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  <c r="DE738" s="110"/>
      <c r="DF738" s="110"/>
      <c r="DG738" s="110"/>
      <c r="DH738" s="110"/>
      <c r="DI738" s="110"/>
      <c r="DJ738" s="110"/>
      <c r="DK738" s="110"/>
    </row>
    <row r="739" spans="1:115" s="593" customFormat="1" ht="60" customHeight="1">
      <c r="A739" s="4"/>
      <c r="B739" s="4">
        <v>29</v>
      </c>
      <c r="C739" s="582" t="s">
        <v>7478</v>
      </c>
      <c r="D739" s="582" t="s">
        <v>7472</v>
      </c>
      <c r="E739" s="582" t="s">
        <v>7479</v>
      </c>
      <c r="F739" s="582" t="s">
        <v>7480</v>
      </c>
      <c r="G739" s="24" t="s">
        <v>7481</v>
      </c>
      <c r="H739" s="396">
        <v>200</v>
      </c>
      <c r="I739" s="396"/>
      <c r="J739" s="396"/>
      <c r="K739" s="396" t="s">
        <v>7482</v>
      </c>
      <c r="L739" s="582" t="s">
        <v>7483</v>
      </c>
      <c r="M739" s="4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  <c r="DE739" s="110"/>
      <c r="DF739" s="110"/>
      <c r="DG739" s="110"/>
      <c r="DH739" s="110"/>
      <c r="DI739" s="110"/>
      <c r="DJ739" s="110"/>
      <c r="DK739" s="110"/>
    </row>
    <row r="740" spans="1:115" s="593" customFormat="1" ht="60" customHeight="1">
      <c r="A740" s="4"/>
      <c r="B740" s="4">
        <v>30</v>
      </c>
      <c r="C740" s="582" t="s">
        <v>7478</v>
      </c>
      <c r="D740" s="582" t="s">
        <v>7472</v>
      </c>
      <c r="E740" s="582" t="s">
        <v>7484</v>
      </c>
      <c r="F740" s="582" t="s">
        <v>7485</v>
      </c>
      <c r="G740" s="24" t="s">
        <v>7486</v>
      </c>
      <c r="H740" s="396">
        <f>200+4200</f>
        <v>4400</v>
      </c>
      <c r="I740" s="396"/>
      <c r="J740" s="396"/>
      <c r="K740" s="396" t="s">
        <v>7487</v>
      </c>
      <c r="L740" s="582" t="s">
        <v>7488</v>
      </c>
      <c r="M740" s="4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  <c r="DE740" s="110"/>
      <c r="DF740" s="110"/>
      <c r="DG740" s="110"/>
      <c r="DH740" s="110"/>
      <c r="DI740" s="110"/>
      <c r="DJ740" s="110"/>
      <c r="DK740" s="110"/>
    </row>
    <row r="741" spans="1:115" s="593" customFormat="1" ht="60" customHeight="1">
      <c r="A741" s="4"/>
      <c r="B741" s="4">
        <v>31</v>
      </c>
      <c r="C741" s="582" t="s">
        <v>7489</v>
      </c>
      <c r="D741" s="582" t="s">
        <v>7490</v>
      </c>
      <c r="E741" s="582" t="s">
        <v>7491</v>
      </c>
      <c r="F741" s="582" t="s">
        <v>7492</v>
      </c>
      <c r="G741" s="24" t="s">
        <v>7493</v>
      </c>
      <c r="H741" s="396">
        <v>4125</v>
      </c>
      <c r="I741" s="396"/>
      <c r="J741" s="396"/>
      <c r="K741" s="396" t="s">
        <v>7494</v>
      </c>
      <c r="L741" s="582" t="s">
        <v>7495</v>
      </c>
      <c r="M741" s="4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  <c r="DE741" s="110"/>
      <c r="DF741" s="110"/>
      <c r="DG741" s="110"/>
      <c r="DH741" s="110"/>
      <c r="DI741" s="110"/>
      <c r="DJ741" s="110"/>
      <c r="DK741" s="110"/>
    </row>
    <row r="742" spans="1:115" s="593" customFormat="1" ht="60" customHeight="1">
      <c r="A742" s="594"/>
      <c r="B742" s="4">
        <v>32</v>
      </c>
      <c r="C742" s="582" t="s">
        <v>7496</v>
      </c>
      <c r="D742" s="582" t="s">
        <v>7497</v>
      </c>
      <c r="E742" s="582" t="s">
        <v>7498</v>
      </c>
      <c r="F742" s="582" t="s">
        <v>7499</v>
      </c>
      <c r="G742" s="24" t="s">
        <v>7500</v>
      </c>
      <c r="H742" s="396">
        <v>4628</v>
      </c>
      <c r="I742" s="396"/>
      <c r="J742" s="396"/>
      <c r="K742" s="396" t="s">
        <v>7494</v>
      </c>
      <c r="L742" s="582" t="s">
        <v>7501</v>
      </c>
      <c r="M742" s="4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  <c r="DE742" s="110"/>
      <c r="DF742" s="110"/>
      <c r="DG742" s="110"/>
      <c r="DH742" s="110"/>
      <c r="DI742" s="110"/>
      <c r="DJ742" s="110"/>
      <c r="DK742" s="110"/>
    </row>
    <row r="743" spans="1:115" s="593" customFormat="1" ht="60" customHeight="1">
      <c r="A743" s="595"/>
      <c r="B743" s="4">
        <v>33</v>
      </c>
      <c r="C743" s="582" t="s">
        <v>7502</v>
      </c>
      <c r="D743" s="582" t="s">
        <v>7497</v>
      </c>
      <c r="E743" s="582" t="s">
        <v>7503</v>
      </c>
      <c r="F743" s="582" t="s">
        <v>7504</v>
      </c>
      <c r="G743" s="24" t="s">
        <v>4139</v>
      </c>
      <c r="H743" s="396">
        <v>5000</v>
      </c>
      <c r="I743" s="396"/>
      <c r="J743" s="396"/>
      <c r="K743" s="396" t="s">
        <v>7494</v>
      </c>
      <c r="L743" s="582" t="s">
        <v>7505</v>
      </c>
      <c r="M743" s="4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  <c r="DE743" s="110"/>
      <c r="DF743" s="110"/>
      <c r="DG743" s="110"/>
      <c r="DH743" s="110"/>
      <c r="DI743" s="110"/>
      <c r="DJ743" s="110"/>
      <c r="DK743" s="110"/>
    </row>
    <row r="744" spans="1:115" s="593" customFormat="1" ht="60" customHeight="1">
      <c r="A744" s="595"/>
      <c r="B744" s="4">
        <v>34</v>
      </c>
      <c r="C744" s="582" t="s">
        <v>7506</v>
      </c>
      <c r="D744" s="582" t="s">
        <v>7497</v>
      </c>
      <c r="E744" s="582" t="s">
        <v>7507</v>
      </c>
      <c r="F744" s="582" t="s">
        <v>7508</v>
      </c>
      <c r="G744" s="24" t="s">
        <v>7509</v>
      </c>
      <c r="H744" s="396">
        <v>200</v>
      </c>
      <c r="I744" s="396"/>
      <c r="J744" s="396"/>
      <c r="K744" s="396" t="s">
        <v>7494</v>
      </c>
      <c r="L744" s="582" t="s">
        <v>7510</v>
      </c>
      <c r="M744" s="4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  <c r="CX744" s="110"/>
      <c r="CY744" s="110"/>
      <c r="CZ744" s="110"/>
      <c r="DA744" s="110"/>
      <c r="DB744" s="110"/>
      <c r="DC744" s="110"/>
      <c r="DD744" s="110"/>
      <c r="DE744" s="110"/>
      <c r="DF744" s="110"/>
      <c r="DG744" s="110"/>
      <c r="DH744" s="110"/>
      <c r="DI744" s="110"/>
      <c r="DJ744" s="110"/>
      <c r="DK744" s="110"/>
    </row>
    <row r="745" spans="1:115" s="593" customFormat="1" ht="60" customHeight="1">
      <c r="A745" s="595"/>
      <c r="B745" s="4">
        <v>35</v>
      </c>
      <c r="C745" s="582" t="s">
        <v>7511</v>
      </c>
      <c r="D745" s="582" t="s">
        <v>7512</v>
      </c>
      <c r="E745" s="582" t="s">
        <v>7513</v>
      </c>
      <c r="F745" s="582" t="s">
        <v>7514</v>
      </c>
      <c r="G745" s="24" t="s">
        <v>7515</v>
      </c>
      <c r="H745" s="396">
        <f>200+5000</f>
        <v>5200</v>
      </c>
      <c r="I745" s="396"/>
      <c r="J745" s="396"/>
      <c r="K745" s="396" t="s">
        <v>7494</v>
      </c>
      <c r="L745" s="582" t="s">
        <v>7516</v>
      </c>
      <c r="M745" s="4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  <c r="DE745" s="110"/>
      <c r="DF745" s="110"/>
      <c r="DG745" s="110"/>
      <c r="DH745" s="110"/>
      <c r="DI745" s="110"/>
      <c r="DJ745" s="110"/>
      <c r="DK745" s="110"/>
    </row>
    <row r="746" spans="1:115" s="593" customFormat="1" ht="60" customHeight="1">
      <c r="A746" s="595"/>
      <c r="B746" s="4">
        <v>36</v>
      </c>
      <c r="C746" s="24" t="s">
        <v>6057</v>
      </c>
      <c r="D746" s="24" t="s">
        <v>7517</v>
      </c>
      <c r="E746" s="24" t="s">
        <v>7518</v>
      </c>
      <c r="F746" s="24" t="s">
        <v>7519</v>
      </c>
      <c r="G746" s="24" t="s">
        <v>7520</v>
      </c>
      <c r="H746" s="396">
        <v>200</v>
      </c>
      <c r="I746" s="396"/>
      <c r="J746" s="396"/>
      <c r="K746" s="396" t="s">
        <v>7423</v>
      </c>
      <c r="L746" s="24" t="s">
        <v>7521</v>
      </c>
      <c r="M746" s="4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  <c r="DE746" s="110"/>
      <c r="DF746" s="110"/>
      <c r="DG746" s="110"/>
      <c r="DH746" s="110"/>
      <c r="DI746" s="110"/>
      <c r="DJ746" s="110"/>
      <c r="DK746" s="110"/>
    </row>
    <row r="747" spans="1:115" s="593" customFormat="1" ht="60" customHeight="1">
      <c r="A747" s="595"/>
      <c r="B747" s="4">
        <v>37</v>
      </c>
      <c r="C747" s="24" t="s">
        <v>7522</v>
      </c>
      <c r="D747" s="24" t="s">
        <v>7517</v>
      </c>
      <c r="E747" s="24" t="s">
        <v>7523</v>
      </c>
      <c r="F747" s="24" t="s">
        <v>7524</v>
      </c>
      <c r="G747" s="24" t="s">
        <v>7520</v>
      </c>
      <c r="H747" s="396">
        <v>200</v>
      </c>
      <c r="I747" s="396"/>
      <c r="J747" s="396"/>
      <c r="K747" s="396" t="s">
        <v>7423</v>
      </c>
      <c r="L747" s="24" t="s">
        <v>7525</v>
      </c>
      <c r="M747" s="4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  <c r="DE747" s="110"/>
      <c r="DF747" s="110"/>
      <c r="DG747" s="110"/>
      <c r="DH747" s="110"/>
      <c r="DI747" s="110"/>
      <c r="DJ747" s="110"/>
      <c r="DK747" s="110"/>
    </row>
    <row r="748" spans="1:115" s="593" customFormat="1" ht="60" customHeight="1">
      <c r="A748" s="596" t="s">
        <v>7301</v>
      </c>
      <c r="B748" s="4">
        <v>38</v>
      </c>
      <c r="C748" s="24" t="s">
        <v>7526</v>
      </c>
      <c r="D748" s="24" t="s">
        <v>7527</v>
      </c>
      <c r="E748" s="24" t="s">
        <v>7528</v>
      </c>
      <c r="F748" s="24" t="s">
        <v>7529</v>
      </c>
      <c r="G748" s="24" t="s">
        <v>7530</v>
      </c>
      <c r="H748" s="396">
        <v>5200</v>
      </c>
      <c r="I748" s="396"/>
      <c r="J748" s="396"/>
      <c r="K748" s="396" t="s">
        <v>7423</v>
      </c>
      <c r="L748" s="24" t="s">
        <v>7531</v>
      </c>
      <c r="M748" s="4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  <c r="DE748" s="110"/>
      <c r="DF748" s="110"/>
      <c r="DG748" s="110"/>
      <c r="DH748" s="110"/>
      <c r="DI748" s="110"/>
      <c r="DJ748" s="110"/>
      <c r="DK748" s="110"/>
    </row>
    <row r="749" spans="1:115" s="578" customFormat="1" ht="60" customHeight="1">
      <c r="A749" s="597" t="s">
        <v>7532</v>
      </c>
      <c r="B749" s="4">
        <v>39</v>
      </c>
      <c r="C749" s="24" t="s">
        <v>7533</v>
      </c>
      <c r="D749" s="24" t="s">
        <v>7534</v>
      </c>
      <c r="E749" s="24" t="s">
        <v>7535</v>
      </c>
      <c r="F749" s="24" t="s">
        <v>7536</v>
      </c>
      <c r="G749" s="24" t="s">
        <v>7537</v>
      </c>
      <c r="H749" s="396">
        <v>200</v>
      </c>
      <c r="I749" s="396"/>
      <c r="J749" s="396"/>
      <c r="K749" s="396" t="s">
        <v>5402</v>
      </c>
      <c r="L749" s="24" t="s">
        <v>7538</v>
      </c>
      <c r="M749" s="4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6"/>
      <c r="AV749" s="96"/>
      <c r="AW749" s="96"/>
      <c r="AX749" s="96"/>
      <c r="AY749" s="96"/>
      <c r="AZ749" s="96"/>
      <c r="BA749" s="96"/>
      <c r="BB749" s="96"/>
      <c r="BC749" s="96"/>
      <c r="BD749" s="96"/>
      <c r="BE749" s="96"/>
      <c r="BF749" s="96"/>
      <c r="BG749" s="96"/>
      <c r="BH749" s="96"/>
      <c r="BI749" s="96"/>
      <c r="BJ749" s="96"/>
      <c r="BK749" s="96"/>
      <c r="BL749" s="96"/>
      <c r="BM749" s="96"/>
      <c r="BN749" s="96"/>
      <c r="BO749" s="96"/>
      <c r="BP749" s="96"/>
      <c r="BQ749" s="96"/>
      <c r="BR749" s="96"/>
      <c r="BS749" s="96"/>
      <c r="BT749" s="96"/>
      <c r="BU749" s="96"/>
      <c r="BV749" s="96"/>
      <c r="BW749" s="96"/>
      <c r="BX749" s="96"/>
      <c r="BY749" s="96"/>
      <c r="BZ749" s="96"/>
      <c r="CA749" s="96"/>
      <c r="CB749" s="96"/>
      <c r="CC749" s="96"/>
      <c r="CD749" s="96"/>
      <c r="CE749" s="96"/>
      <c r="CF749" s="96"/>
      <c r="CG749" s="96"/>
      <c r="CH749" s="96"/>
      <c r="CI749" s="96"/>
      <c r="CJ749" s="96"/>
      <c r="CK749" s="96"/>
      <c r="CL749" s="96"/>
      <c r="CM749" s="96"/>
      <c r="CN749" s="96"/>
      <c r="CO749" s="96"/>
      <c r="CP749" s="96"/>
      <c r="CQ749" s="96"/>
      <c r="CR749" s="96"/>
      <c r="CS749" s="96"/>
      <c r="CT749" s="96"/>
      <c r="CU749" s="96"/>
      <c r="CV749" s="96"/>
      <c r="CW749" s="96"/>
      <c r="CX749" s="96"/>
      <c r="CY749" s="96"/>
      <c r="CZ749" s="96"/>
      <c r="DA749" s="96"/>
      <c r="DB749" s="96"/>
      <c r="DC749" s="96"/>
      <c r="DD749" s="96"/>
      <c r="DE749" s="96"/>
      <c r="DF749" s="96"/>
      <c r="DG749" s="96"/>
      <c r="DH749" s="96"/>
      <c r="DI749" s="96"/>
      <c r="DJ749" s="96"/>
      <c r="DK749" s="96"/>
    </row>
    <row r="750" spans="1:115" s="578" customFormat="1" ht="60" customHeight="1">
      <c r="A750" s="4"/>
      <c r="B750" s="4">
        <v>40</v>
      </c>
      <c r="C750" s="24" t="s">
        <v>7539</v>
      </c>
      <c r="D750" s="24" t="s">
        <v>7540</v>
      </c>
      <c r="E750" s="24" t="s">
        <v>7541</v>
      </c>
      <c r="F750" s="24" t="s">
        <v>7542</v>
      </c>
      <c r="G750" s="24" t="s">
        <v>7543</v>
      </c>
      <c r="H750" s="396">
        <v>3500</v>
      </c>
      <c r="I750" s="396"/>
      <c r="J750" s="396"/>
      <c r="K750" s="396" t="s">
        <v>5402</v>
      </c>
      <c r="L750" s="24" t="s">
        <v>7544</v>
      </c>
      <c r="M750" s="4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6"/>
      <c r="AV750" s="96"/>
      <c r="AW750" s="96"/>
      <c r="AX750" s="96"/>
      <c r="AY750" s="96"/>
      <c r="AZ750" s="96"/>
      <c r="BA750" s="96"/>
      <c r="BB750" s="96"/>
      <c r="BC750" s="96"/>
      <c r="BD750" s="96"/>
      <c r="BE750" s="96"/>
      <c r="BF750" s="96"/>
      <c r="BG750" s="96"/>
      <c r="BH750" s="96"/>
      <c r="BI750" s="96"/>
      <c r="BJ750" s="96"/>
      <c r="BK750" s="96"/>
      <c r="BL750" s="96"/>
      <c r="BM750" s="96"/>
      <c r="BN750" s="96"/>
      <c r="BO750" s="96"/>
      <c r="BP750" s="96"/>
      <c r="BQ750" s="96"/>
      <c r="BR750" s="96"/>
      <c r="BS750" s="96"/>
      <c r="BT750" s="96"/>
      <c r="BU750" s="96"/>
      <c r="BV750" s="96"/>
      <c r="BW750" s="96"/>
      <c r="BX750" s="96"/>
      <c r="BY750" s="96"/>
      <c r="BZ750" s="96"/>
      <c r="CA750" s="96"/>
      <c r="CB750" s="96"/>
      <c r="CC750" s="96"/>
      <c r="CD750" s="96"/>
      <c r="CE750" s="96"/>
      <c r="CF750" s="96"/>
      <c r="CG750" s="96"/>
      <c r="CH750" s="96"/>
      <c r="CI750" s="96"/>
      <c r="CJ750" s="96"/>
      <c r="CK750" s="96"/>
      <c r="CL750" s="96"/>
      <c r="CM750" s="96"/>
      <c r="CN750" s="96"/>
      <c r="CO750" s="96"/>
      <c r="CP750" s="96"/>
      <c r="CQ750" s="96"/>
      <c r="CR750" s="96"/>
      <c r="CS750" s="96"/>
      <c r="CT750" s="96"/>
      <c r="CU750" s="96"/>
      <c r="CV750" s="96"/>
      <c r="CW750" s="96"/>
      <c r="CX750" s="96"/>
      <c r="CY750" s="96"/>
      <c r="CZ750" s="96"/>
      <c r="DA750" s="96"/>
      <c r="DB750" s="96"/>
      <c r="DC750" s="96"/>
      <c r="DD750" s="96"/>
      <c r="DE750" s="96"/>
      <c r="DF750" s="96"/>
      <c r="DG750" s="96"/>
      <c r="DH750" s="96"/>
      <c r="DI750" s="96"/>
      <c r="DJ750" s="96"/>
      <c r="DK750" s="96"/>
    </row>
    <row r="751" spans="1:115" s="579" customFormat="1" ht="60" customHeight="1">
      <c r="A751" s="4"/>
      <c r="B751" s="4">
        <v>41</v>
      </c>
      <c r="C751" s="24" t="s">
        <v>7545</v>
      </c>
      <c r="D751" s="24" t="s">
        <v>7546</v>
      </c>
      <c r="E751" s="24" t="s">
        <v>7547</v>
      </c>
      <c r="F751" s="24" t="s">
        <v>7548</v>
      </c>
      <c r="G751" s="24" t="s">
        <v>7549</v>
      </c>
      <c r="H751" s="396">
        <v>30820</v>
      </c>
      <c r="I751" s="396"/>
      <c r="J751" s="396"/>
      <c r="K751" s="396" t="s">
        <v>42</v>
      </c>
      <c r="L751" s="24" t="s">
        <v>7550</v>
      </c>
      <c r="M751" s="4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6"/>
      <c r="AV751" s="96"/>
      <c r="AW751" s="96"/>
      <c r="AX751" s="96"/>
      <c r="AY751" s="96"/>
      <c r="AZ751" s="96"/>
      <c r="BA751" s="96"/>
      <c r="BB751" s="96"/>
      <c r="BC751" s="96"/>
      <c r="BD751" s="96"/>
      <c r="BE751" s="96"/>
      <c r="BF751" s="96"/>
      <c r="BG751" s="96"/>
      <c r="BH751" s="96"/>
      <c r="BI751" s="96"/>
      <c r="BJ751" s="96"/>
      <c r="BK751" s="96"/>
      <c r="BL751" s="96"/>
      <c r="BM751" s="96"/>
      <c r="BN751" s="96"/>
      <c r="BO751" s="96"/>
      <c r="BP751" s="96"/>
      <c r="BQ751" s="96"/>
      <c r="BR751" s="96"/>
      <c r="BS751" s="96"/>
      <c r="BT751" s="96"/>
      <c r="BU751" s="96"/>
      <c r="BV751" s="96"/>
      <c r="BW751" s="96"/>
      <c r="BX751" s="96"/>
      <c r="BY751" s="96"/>
      <c r="BZ751" s="96"/>
      <c r="CA751" s="96"/>
      <c r="CB751" s="96"/>
      <c r="CC751" s="96"/>
      <c r="CD751" s="96"/>
      <c r="CE751" s="96"/>
      <c r="CF751" s="96"/>
      <c r="CG751" s="96"/>
      <c r="CH751" s="96"/>
      <c r="CI751" s="96"/>
      <c r="CJ751" s="96"/>
      <c r="CK751" s="96"/>
      <c r="CL751" s="96"/>
      <c r="CM751" s="96"/>
      <c r="CN751" s="96"/>
      <c r="CO751" s="96"/>
      <c r="CP751" s="96"/>
      <c r="CQ751" s="96"/>
      <c r="CR751" s="96"/>
      <c r="CS751" s="96"/>
      <c r="CT751" s="96"/>
      <c r="CU751" s="96"/>
      <c r="CV751" s="96"/>
      <c r="CW751" s="96"/>
      <c r="CX751" s="96"/>
      <c r="CY751" s="96"/>
      <c r="CZ751" s="96"/>
      <c r="DA751" s="96"/>
      <c r="DB751" s="96"/>
      <c r="DC751" s="96"/>
      <c r="DD751" s="96"/>
      <c r="DE751" s="96"/>
      <c r="DF751" s="96"/>
      <c r="DG751" s="96"/>
      <c r="DH751" s="96"/>
      <c r="DI751" s="96"/>
      <c r="DJ751" s="96"/>
      <c r="DK751" s="96"/>
    </row>
    <row r="752" spans="1:115" s="579" customFormat="1" ht="60" customHeight="1">
      <c r="A752" s="4"/>
      <c r="B752" s="4">
        <v>42</v>
      </c>
      <c r="C752" s="24" t="s">
        <v>7551</v>
      </c>
      <c r="D752" s="24" t="s">
        <v>7552</v>
      </c>
      <c r="E752" s="24" t="s">
        <v>7553</v>
      </c>
      <c r="F752" s="24" t="s">
        <v>7554</v>
      </c>
      <c r="G752" s="24" t="s">
        <v>7555</v>
      </c>
      <c r="H752" s="396">
        <v>25800</v>
      </c>
      <c r="I752" s="396"/>
      <c r="J752" s="396"/>
      <c r="K752" s="396" t="s">
        <v>43</v>
      </c>
      <c r="L752" s="24" t="s">
        <v>7556</v>
      </c>
      <c r="M752" s="4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6"/>
      <c r="AV752" s="96"/>
      <c r="AW752" s="96"/>
      <c r="AX752" s="96"/>
      <c r="AY752" s="96"/>
      <c r="AZ752" s="96"/>
      <c r="BA752" s="96"/>
      <c r="BB752" s="96"/>
      <c r="BC752" s="96"/>
      <c r="BD752" s="96"/>
      <c r="BE752" s="96"/>
      <c r="BF752" s="96"/>
      <c r="BG752" s="96"/>
      <c r="BH752" s="96"/>
      <c r="BI752" s="96"/>
      <c r="BJ752" s="96"/>
      <c r="BK752" s="96"/>
      <c r="BL752" s="96"/>
      <c r="BM752" s="96"/>
      <c r="BN752" s="96"/>
      <c r="BO752" s="96"/>
      <c r="BP752" s="96"/>
      <c r="BQ752" s="96"/>
      <c r="BR752" s="96"/>
      <c r="BS752" s="96"/>
      <c r="BT752" s="96"/>
      <c r="BU752" s="96"/>
      <c r="BV752" s="96"/>
      <c r="BW752" s="96"/>
      <c r="BX752" s="96"/>
      <c r="BY752" s="96"/>
      <c r="BZ752" s="96"/>
      <c r="CA752" s="96"/>
      <c r="CB752" s="96"/>
      <c r="CC752" s="96"/>
      <c r="CD752" s="96"/>
      <c r="CE752" s="96"/>
      <c r="CF752" s="96"/>
      <c r="CG752" s="96"/>
      <c r="CH752" s="96"/>
      <c r="CI752" s="96"/>
      <c r="CJ752" s="96"/>
      <c r="CK752" s="96"/>
      <c r="CL752" s="96"/>
      <c r="CM752" s="96"/>
      <c r="CN752" s="96"/>
      <c r="CO752" s="96"/>
      <c r="CP752" s="96"/>
      <c r="CQ752" s="96"/>
      <c r="CR752" s="96"/>
      <c r="CS752" s="96"/>
      <c r="CT752" s="96"/>
      <c r="CU752" s="96"/>
      <c r="CV752" s="96"/>
      <c r="CW752" s="96"/>
      <c r="CX752" s="96"/>
      <c r="CY752" s="96"/>
      <c r="CZ752" s="96"/>
      <c r="DA752" s="96"/>
      <c r="DB752" s="96"/>
      <c r="DC752" s="96"/>
      <c r="DD752" s="96"/>
      <c r="DE752" s="96"/>
      <c r="DF752" s="96"/>
      <c r="DG752" s="96"/>
      <c r="DH752" s="96"/>
      <c r="DI752" s="96"/>
      <c r="DJ752" s="96"/>
      <c r="DK752" s="96"/>
    </row>
    <row r="753" spans="1:115" s="579" customFormat="1" ht="60" customHeight="1">
      <c r="A753" s="4"/>
      <c r="B753" s="4">
        <v>43</v>
      </c>
      <c r="C753" s="24" t="s">
        <v>7557</v>
      </c>
      <c r="D753" s="24" t="s">
        <v>7558</v>
      </c>
      <c r="E753" s="24" t="s">
        <v>7559</v>
      </c>
      <c r="F753" s="24" t="s">
        <v>7560</v>
      </c>
      <c r="G753" s="24" t="s">
        <v>7561</v>
      </c>
      <c r="H753" s="396">
        <v>5200</v>
      </c>
      <c r="I753" s="396"/>
      <c r="J753" s="396"/>
      <c r="K753" s="396" t="s">
        <v>43</v>
      </c>
      <c r="L753" s="24" t="s">
        <v>7562</v>
      </c>
      <c r="M753" s="4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6"/>
      <c r="AV753" s="96"/>
      <c r="AW753" s="96"/>
      <c r="AX753" s="96"/>
      <c r="AY753" s="96"/>
      <c r="AZ753" s="96"/>
      <c r="BA753" s="96"/>
      <c r="BB753" s="96"/>
      <c r="BC753" s="96"/>
      <c r="BD753" s="96"/>
      <c r="BE753" s="96"/>
      <c r="BF753" s="96"/>
      <c r="BG753" s="96"/>
      <c r="BH753" s="96"/>
      <c r="BI753" s="96"/>
      <c r="BJ753" s="96"/>
      <c r="BK753" s="96"/>
      <c r="BL753" s="96"/>
      <c r="BM753" s="96"/>
      <c r="BN753" s="96"/>
      <c r="BO753" s="96"/>
      <c r="BP753" s="96"/>
      <c r="BQ753" s="96"/>
      <c r="BR753" s="96"/>
      <c r="BS753" s="96"/>
      <c r="BT753" s="96"/>
      <c r="BU753" s="96"/>
      <c r="BV753" s="96"/>
      <c r="BW753" s="96"/>
      <c r="BX753" s="96"/>
      <c r="BY753" s="96"/>
      <c r="BZ753" s="96"/>
      <c r="CA753" s="96"/>
      <c r="CB753" s="96"/>
      <c r="CC753" s="96"/>
      <c r="CD753" s="96"/>
      <c r="CE753" s="96"/>
      <c r="CF753" s="96"/>
      <c r="CG753" s="96"/>
      <c r="CH753" s="96"/>
      <c r="CI753" s="96"/>
      <c r="CJ753" s="96"/>
      <c r="CK753" s="96"/>
      <c r="CL753" s="96"/>
      <c r="CM753" s="96"/>
      <c r="CN753" s="96"/>
      <c r="CO753" s="96"/>
      <c r="CP753" s="96"/>
      <c r="CQ753" s="96"/>
      <c r="CR753" s="96"/>
      <c r="CS753" s="96"/>
      <c r="CT753" s="96"/>
      <c r="CU753" s="96"/>
      <c r="CV753" s="96"/>
      <c r="CW753" s="96"/>
      <c r="CX753" s="96"/>
      <c r="CY753" s="96"/>
      <c r="CZ753" s="96"/>
      <c r="DA753" s="96"/>
      <c r="DB753" s="96"/>
      <c r="DC753" s="96"/>
      <c r="DD753" s="96"/>
      <c r="DE753" s="96"/>
      <c r="DF753" s="96"/>
      <c r="DG753" s="96"/>
      <c r="DH753" s="96"/>
      <c r="DI753" s="96"/>
      <c r="DJ753" s="96"/>
      <c r="DK753" s="96"/>
    </row>
    <row r="754" spans="1:115" s="579" customFormat="1" ht="60" customHeight="1">
      <c r="A754" s="4"/>
      <c r="B754" s="4">
        <v>44</v>
      </c>
      <c r="C754" s="24" t="s">
        <v>6037</v>
      </c>
      <c r="D754" s="24" t="s">
        <v>7558</v>
      </c>
      <c r="E754" s="24" t="s">
        <v>7563</v>
      </c>
      <c r="F754" s="24" t="s">
        <v>7564</v>
      </c>
      <c r="G754" s="24" t="s">
        <v>7565</v>
      </c>
      <c r="H754" s="396">
        <v>8000</v>
      </c>
      <c r="I754" s="396"/>
      <c r="J754" s="396"/>
      <c r="K754" s="396" t="s">
        <v>43</v>
      </c>
      <c r="L754" s="24" t="s">
        <v>7566</v>
      </c>
      <c r="M754" s="4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6"/>
      <c r="AV754" s="96"/>
      <c r="AW754" s="96"/>
      <c r="AX754" s="96"/>
      <c r="AY754" s="96"/>
      <c r="AZ754" s="96"/>
      <c r="BA754" s="96"/>
      <c r="BB754" s="96"/>
      <c r="BC754" s="96"/>
      <c r="BD754" s="96"/>
      <c r="BE754" s="96"/>
      <c r="BF754" s="96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6"/>
      <c r="BS754" s="96"/>
      <c r="BT754" s="96"/>
      <c r="BU754" s="96"/>
      <c r="BV754" s="96"/>
      <c r="BW754" s="96"/>
      <c r="BX754" s="96"/>
      <c r="BY754" s="96"/>
      <c r="BZ754" s="96"/>
      <c r="CA754" s="96"/>
      <c r="CB754" s="96"/>
      <c r="CC754" s="96"/>
      <c r="CD754" s="96"/>
      <c r="CE754" s="96"/>
      <c r="CF754" s="96"/>
      <c r="CG754" s="96"/>
      <c r="CH754" s="96"/>
      <c r="CI754" s="96"/>
      <c r="CJ754" s="96"/>
      <c r="CK754" s="96"/>
      <c r="CL754" s="96"/>
      <c r="CM754" s="96"/>
      <c r="CN754" s="96"/>
      <c r="CO754" s="96"/>
      <c r="CP754" s="96"/>
      <c r="CQ754" s="96"/>
      <c r="CR754" s="96"/>
      <c r="CS754" s="96"/>
      <c r="CT754" s="96"/>
      <c r="CU754" s="96"/>
      <c r="CV754" s="96"/>
      <c r="CW754" s="96"/>
      <c r="CX754" s="96"/>
      <c r="CY754" s="96"/>
      <c r="CZ754" s="96"/>
      <c r="DA754" s="96"/>
      <c r="DB754" s="96"/>
      <c r="DC754" s="96"/>
      <c r="DD754" s="96"/>
      <c r="DE754" s="96"/>
      <c r="DF754" s="96"/>
      <c r="DG754" s="96"/>
      <c r="DH754" s="96"/>
      <c r="DI754" s="96"/>
      <c r="DJ754" s="96"/>
      <c r="DK754" s="96"/>
    </row>
    <row r="755" spans="1:115" s="579" customFormat="1" ht="60" customHeight="1">
      <c r="A755" s="4"/>
      <c r="B755" s="4">
        <v>45</v>
      </c>
      <c r="C755" s="24" t="s">
        <v>46</v>
      </c>
      <c r="D755" s="24" t="s">
        <v>7567</v>
      </c>
      <c r="E755" s="24" t="s">
        <v>7568</v>
      </c>
      <c r="F755" s="24" t="s">
        <v>7569</v>
      </c>
      <c r="G755" s="24" t="s">
        <v>7570</v>
      </c>
      <c r="H755" s="396">
        <v>16200</v>
      </c>
      <c r="I755" s="396"/>
      <c r="J755" s="396"/>
      <c r="K755" s="396" t="s">
        <v>43</v>
      </c>
      <c r="L755" s="24" t="s">
        <v>7571</v>
      </c>
      <c r="M755" s="4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6"/>
      <c r="AV755" s="96"/>
      <c r="AW755" s="96"/>
      <c r="AX755" s="96"/>
      <c r="AY755" s="96"/>
      <c r="AZ755" s="96"/>
      <c r="BA755" s="96"/>
      <c r="BB755" s="96"/>
      <c r="BC755" s="96"/>
      <c r="BD755" s="96"/>
      <c r="BE755" s="96"/>
      <c r="BF755" s="96"/>
      <c r="BG755" s="96"/>
      <c r="BH755" s="96"/>
      <c r="BI755" s="96"/>
      <c r="BJ755" s="96"/>
      <c r="BK755" s="96"/>
      <c r="BL755" s="96"/>
      <c r="BM755" s="96"/>
      <c r="BN755" s="96"/>
      <c r="BO755" s="96"/>
      <c r="BP755" s="96"/>
      <c r="BQ755" s="96"/>
      <c r="BR755" s="96"/>
      <c r="BS755" s="96"/>
      <c r="BT755" s="96"/>
      <c r="BU755" s="96"/>
      <c r="BV755" s="96"/>
      <c r="BW755" s="96"/>
      <c r="BX755" s="96"/>
      <c r="BY755" s="96"/>
      <c r="BZ755" s="96"/>
      <c r="CA755" s="96"/>
      <c r="CB755" s="96"/>
      <c r="CC755" s="96"/>
      <c r="CD755" s="96"/>
      <c r="CE755" s="96"/>
      <c r="CF755" s="96"/>
      <c r="CG755" s="96"/>
      <c r="CH755" s="96"/>
      <c r="CI755" s="96"/>
      <c r="CJ755" s="96"/>
      <c r="CK755" s="96"/>
      <c r="CL755" s="96"/>
      <c r="CM755" s="96"/>
      <c r="CN755" s="96"/>
      <c r="CO755" s="96"/>
      <c r="CP755" s="96"/>
      <c r="CQ755" s="96"/>
      <c r="CR755" s="96"/>
      <c r="CS755" s="96"/>
      <c r="CT755" s="96"/>
      <c r="CU755" s="96"/>
      <c r="CV755" s="96"/>
      <c r="CW755" s="96"/>
      <c r="CX755" s="96"/>
      <c r="CY755" s="96"/>
      <c r="CZ755" s="96"/>
      <c r="DA755" s="96"/>
      <c r="DB755" s="96"/>
      <c r="DC755" s="96"/>
      <c r="DD755" s="96"/>
      <c r="DE755" s="96"/>
      <c r="DF755" s="96"/>
      <c r="DG755" s="96"/>
      <c r="DH755" s="96"/>
      <c r="DI755" s="96"/>
      <c r="DJ755" s="96"/>
      <c r="DK755" s="96"/>
    </row>
    <row r="756" spans="1:115" s="579" customFormat="1" ht="60" customHeight="1">
      <c r="A756" s="4"/>
      <c r="B756" s="4">
        <v>46</v>
      </c>
      <c r="C756" s="24" t="s">
        <v>7572</v>
      </c>
      <c r="D756" s="24" t="s">
        <v>7546</v>
      </c>
      <c r="E756" s="24" t="s">
        <v>7573</v>
      </c>
      <c r="F756" s="24" t="s">
        <v>7574</v>
      </c>
      <c r="G756" s="24" t="s">
        <v>7575</v>
      </c>
      <c r="H756" s="396">
        <v>250985</v>
      </c>
      <c r="I756" s="396"/>
      <c r="J756" s="396"/>
      <c r="K756" s="396" t="s">
        <v>7576</v>
      </c>
      <c r="L756" s="24" t="s">
        <v>7577</v>
      </c>
      <c r="M756" s="4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6"/>
      <c r="AV756" s="96"/>
      <c r="AW756" s="96"/>
      <c r="AX756" s="96"/>
      <c r="AY756" s="96"/>
      <c r="AZ756" s="96"/>
      <c r="BA756" s="96"/>
      <c r="BB756" s="96"/>
      <c r="BC756" s="96"/>
      <c r="BD756" s="96"/>
      <c r="BE756" s="96"/>
      <c r="BF756" s="96"/>
      <c r="BG756" s="96"/>
      <c r="BH756" s="96"/>
      <c r="BI756" s="96"/>
      <c r="BJ756" s="96"/>
      <c r="BK756" s="96"/>
      <c r="BL756" s="96"/>
      <c r="BM756" s="96"/>
      <c r="BN756" s="96"/>
      <c r="BO756" s="96"/>
      <c r="BP756" s="96"/>
      <c r="BQ756" s="96"/>
      <c r="BR756" s="96"/>
      <c r="BS756" s="96"/>
      <c r="BT756" s="96"/>
      <c r="BU756" s="96"/>
      <c r="BV756" s="96"/>
      <c r="BW756" s="96"/>
      <c r="BX756" s="96"/>
      <c r="BY756" s="96"/>
      <c r="BZ756" s="96"/>
      <c r="CA756" s="96"/>
      <c r="CB756" s="96"/>
      <c r="CC756" s="96"/>
      <c r="CD756" s="96"/>
      <c r="CE756" s="96"/>
      <c r="CF756" s="96"/>
      <c r="CG756" s="96"/>
      <c r="CH756" s="96"/>
      <c r="CI756" s="96"/>
      <c r="CJ756" s="96"/>
      <c r="CK756" s="96"/>
      <c r="CL756" s="96"/>
      <c r="CM756" s="96"/>
      <c r="CN756" s="96"/>
      <c r="CO756" s="96"/>
      <c r="CP756" s="96"/>
      <c r="CQ756" s="96"/>
      <c r="CR756" s="96"/>
      <c r="CS756" s="96"/>
      <c r="CT756" s="96"/>
      <c r="CU756" s="96"/>
      <c r="CV756" s="96"/>
      <c r="CW756" s="96"/>
      <c r="CX756" s="96"/>
      <c r="CY756" s="96"/>
      <c r="CZ756" s="96"/>
      <c r="DA756" s="96"/>
      <c r="DB756" s="96"/>
      <c r="DC756" s="96"/>
      <c r="DD756" s="96"/>
      <c r="DE756" s="96"/>
      <c r="DF756" s="96"/>
      <c r="DG756" s="96"/>
      <c r="DH756" s="96"/>
      <c r="DI756" s="96"/>
      <c r="DJ756" s="96"/>
      <c r="DK756" s="96"/>
    </row>
    <row r="757" spans="1:115" s="579" customFormat="1" ht="60" customHeight="1">
      <c r="A757" s="4"/>
      <c r="B757" s="4">
        <v>47</v>
      </c>
      <c r="C757" s="24" t="s">
        <v>7578</v>
      </c>
      <c r="D757" s="24" t="s">
        <v>7579</v>
      </c>
      <c r="E757" s="24" t="s">
        <v>7580</v>
      </c>
      <c r="F757" s="24" t="s">
        <v>7581</v>
      </c>
      <c r="G757" s="24" t="s">
        <v>7582</v>
      </c>
      <c r="H757" s="396">
        <v>3200</v>
      </c>
      <c r="I757" s="396"/>
      <c r="J757" s="396"/>
      <c r="K757" s="396" t="s">
        <v>7583</v>
      </c>
      <c r="L757" s="24" t="s">
        <v>7584</v>
      </c>
      <c r="M757" s="4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6"/>
      <c r="AV757" s="96"/>
      <c r="AW757" s="96"/>
      <c r="AX757" s="96"/>
      <c r="AY757" s="96"/>
      <c r="AZ757" s="96"/>
      <c r="BA757" s="96"/>
      <c r="BB757" s="96"/>
      <c r="BC757" s="96"/>
      <c r="BD757" s="96"/>
      <c r="BE757" s="96"/>
      <c r="BF757" s="96"/>
      <c r="BG757" s="96"/>
      <c r="BH757" s="96"/>
      <c r="BI757" s="96"/>
      <c r="BJ757" s="96"/>
      <c r="BK757" s="96"/>
      <c r="BL757" s="96"/>
      <c r="BM757" s="96"/>
      <c r="BN757" s="96"/>
      <c r="BO757" s="96"/>
      <c r="BP757" s="96"/>
      <c r="BQ757" s="96"/>
      <c r="BR757" s="96"/>
      <c r="BS757" s="96"/>
      <c r="BT757" s="96"/>
      <c r="BU757" s="96"/>
      <c r="BV757" s="96"/>
      <c r="BW757" s="96"/>
      <c r="BX757" s="96"/>
      <c r="BY757" s="96"/>
      <c r="BZ757" s="96"/>
      <c r="CA757" s="96"/>
      <c r="CB757" s="96"/>
      <c r="CC757" s="96"/>
      <c r="CD757" s="96"/>
      <c r="CE757" s="96"/>
      <c r="CF757" s="96"/>
      <c r="CG757" s="96"/>
      <c r="CH757" s="96"/>
      <c r="CI757" s="96"/>
      <c r="CJ757" s="96"/>
      <c r="CK757" s="96"/>
      <c r="CL757" s="96"/>
      <c r="CM757" s="96"/>
      <c r="CN757" s="96"/>
      <c r="CO757" s="96"/>
      <c r="CP757" s="96"/>
      <c r="CQ757" s="96"/>
      <c r="CR757" s="96"/>
      <c r="CS757" s="96"/>
      <c r="CT757" s="96"/>
      <c r="CU757" s="96"/>
      <c r="CV757" s="96"/>
      <c r="CW757" s="96"/>
      <c r="CX757" s="96"/>
      <c r="CY757" s="96"/>
      <c r="CZ757" s="96"/>
      <c r="DA757" s="96"/>
      <c r="DB757" s="96"/>
      <c r="DC757" s="96"/>
      <c r="DD757" s="96"/>
      <c r="DE757" s="96"/>
      <c r="DF757" s="96"/>
      <c r="DG757" s="96"/>
      <c r="DH757" s="96"/>
      <c r="DI757" s="96"/>
      <c r="DJ757" s="96"/>
      <c r="DK757" s="96"/>
    </row>
    <row r="758" spans="1:115" s="579" customFormat="1" ht="60" customHeight="1">
      <c r="A758" s="4"/>
      <c r="B758" s="4">
        <v>48</v>
      </c>
      <c r="C758" s="24" t="s">
        <v>7585</v>
      </c>
      <c r="D758" s="24" t="s">
        <v>7540</v>
      </c>
      <c r="E758" s="24" t="s">
        <v>7586</v>
      </c>
      <c r="F758" s="24" t="s">
        <v>7587</v>
      </c>
      <c r="G758" s="24" t="s">
        <v>7588</v>
      </c>
      <c r="H758" s="396">
        <v>300</v>
      </c>
      <c r="I758" s="396"/>
      <c r="J758" s="396"/>
      <c r="K758" s="396" t="s">
        <v>47</v>
      </c>
      <c r="L758" s="24" t="s">
        <v>7589</v>
      </c>
      <c r="M758" s="4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6"/>
      <c r="AV758" s="96"/>
      <c r="AW758" s="96"/>
      <c r="AX758" s="96"/>
      <c r="AY758" s="96"/>
      <c r="AZ758" s="96"/>
      <c r="BA758" s="96"/>
      <c r="BB758" s="96"/>
      <c r="BC758" s="96"/>
      <c r="BD758" s="96"/>
      <c r="BE758" s="96"/>
      <c r="BF758" s="96"/>
      <c r="BG758" s="96"/>
      <c r="BH758" s="96"/>
      <c r="BI758" s="96"/>
      <c r="BJ758" s="96"/>
      <c r="BK758" s="96"/>
      <c r="BL758" s="96"/>
      <c r="BM758" s="96"/>
      <c r="BN758" s="96"/>
      <c r="BO758" s="96"/>
      <c r="BP758" s="96"/>
      <c r="BQ758" s="96"/>
      <c r="BR758" s="96"/>
      <c r="BS758" s="96"/>
      <c r="BT758" s="96"/>
      <c r="BU758" s="96"/>
      <c r="BV758" s="96"/>
      <c r="BW758" s="96"/>
      <c r="BX758" s="96"/>
      <c r="BY758" s="96"/>
      <c r="BZ758" s="96"/>
      <c r="CA758" s="96"/>
      <c r="CB758" s="96"/>
      <c r="CC758" s="96"/>
      <c r="CD758" s="96"/>
      <c r="CE758" s="96"/>
      <c r="CF758" s="96"/>
      <c r="CG758" s="96"/>
      <c r="CH758" s="96"/>
      <c r="CI758" s="96"/>
      <c r="CJ758" s="96"/>
      <c r="CK758" s="96"/>
      <c r="CL758" s="96"/>
      <c r="CM758" s="96"/>
      <c r="CN758" s="96"/>
      <c r="CO758" s="96"/>
      <c r="CP758" s="96"/>
      <c r="CQ758" s="96"/>
      <c r="CR758" s="96"/>
      <c r="CS758" s="96"/>
      <c r="CT758" s="96"/>
      <c r="CU758" s="96"/>
      <c r="CV758" s="96"/>
      <c r="CW758" s="96"/>
      <c r="CX758" s="96"/>
      <c r="CY758" s="96"/>
      <c r="CZ758" s="96"/>
      <c r="DA758" s="96"/>
      <c r="DB758" s="96"/>
      <c r="DC758" s="96"/>
      <c r="DD758" s="96"/>
      <c r="DE758" s="96"/>
      <c r="DF758" s="96"/>
      <c r="DG758" s="96"/>
      <c r="DH758" s="96"/>
      <c r="DI758" s="96"/>
      <c r="DJ758" s="96"/>
      <c r="DK758" s="96"/>
    </row>
    <row r="759" spans="1:115" s="579" customFormat="1" ht="60" customHeight="1">
      <c r="A759" s="4"/>
      <c r="B759" s="4">
        <v>49</v>
      </c>
      <c r="C759" s="24" t="s">
        <v>7590</v>
      </c>
      <c r="D759" s="24" t="s">
        <v>7591</v>
      </c>
      <c r="E759" s="24" t="s">
        <v>7592</v>
      </c>
      <c r="F759" s="24" t="s">
        <v>7593</v>
      </c>
      <c r="G759" s="24" t="s">
        <v>7594</v>
      </c>
      <c r="H759" s="396">
        <v>200</v>
      </c>
      <c r="I759" s="396"/>
      <c r="J759" s="396"/>
      <c r="K759" s="396" t="s">
        <v>7583</v>
      </c>
      <c r="L759" s="24" t="s">
        <v>7595</v>
      </c>
      <c r="M759" s="4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6"/>
      <c r="AV759" s="96"/>
      <c r="AW759" s="96"/>
      <c r="AX759" s="96"/>
      <c r="AY759" s="96"/>
      <c r="AZ759" s="96"/>
      <c r="BA759" s="96"/>
      <c r="BB759" s="96"/>
      <c r="BC759" s="96"/>
      <c r="BD759" s="96"/>
      <c r="BE759" s="96"/>
      <c r="BF759" s="96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6"/>
      <c r="BS759" s="96"/>
      <c r="BT759" s="96"/>
      <c r="BU759" s="96"/>
      <c r="BV759" s="96"/>
      <c r="BW759" s="96"/>
      <c r="BX759" s="96"/>
      <c r="BY759" s="96"/>
      <c r="BZ759" s="96"/>
      <c r="CA759" s="96"/>
      <c r="CB759" s="96"/>
      <c r="CC759" s="96"/>
      <c r="CD759" s="96"/>
      <c r="CE759" s="96"/>
      <c r="CF759" s="96"/>
      <c r="CG759" s="96"/>
      <c r="CH759" s="96"/>
      <c r="CI759" s="96"/>
      <c r="CJ759" s="96"/>
      <c r="CK759" s="96"/>
      <c r="CL759" s="96"/>
      <c r="CM759" s="96"/>
      <c r="CN759" s="96"/>
      <c r="CO759" s="96"/>
      <c r="CP759" s="96"/>
      <c r="CQ759" s="96"/>
      <c r="CR759" s="96"/>
      <c r="CS759" s="96"/>
      <c r="CT759" s="96"/>
      <c r="CU759" s="96"/>
      <c r="CV759" s="96"/>
      <c r="CW759" s="96"/>
      <c r="CX759" s="96"/>
      <c r="CY759" s="96"/>
      <c r="CZ759" s="96"/>
      <c r="DA759" s="96"/>
      <c r="DB759" s="96"/>
      <c r="DC759" s="96"/>
      <c r="DD759" s="96"/>
      <c r="DE759" s="96"/>
      <c r="DF759" s="96"/>
      <c r="DG759" s="96"/>
      <c r="DH759" s="96"/>
      <c r="DI759" s="96"/>
      <c r="DJ759" s="96"/>
      <c r="DK759" s="96"/>
    </row>
    <row r="760" spans="1:115" s="579" customFormat="1" ht="60" customHeight="1">
      <c r="A760" s="4"/>
      <c r="B760" s="4">
        <v>50</v>
      </c>
      <c r="C760" s="24" t="s">
        <v>7596</v>
      </c>
      <c r="D760" s="24" t="s">
        <v>7540</v>
      </c>
      <c r="E760" s="24" t="s">
        <v>7597</v>
      </c>
      <c r="F760" s="24" t="s">
        <v>7598</v>
      </c>
      <c r="G760" s="24" t="s">
        <v>7594</v>
      </c>
      <c r="H760" s="396">
        <v>200</v>
      </c>
      <c r="I760" s="396"/>
      <c r="J760" s="396"/>
      <c r="K760" s="396" t="s">
        <v>7583</v>
      </c>
      <c r="L760" s="24" t="s">
        <v>7599</v>
      </c>
      <c r="M760" s="4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6"/>
      <c r="AV760" s="96"/>
      <c r="AW760" s="96"/>
      <c r="AX760" s="96"/>
      <c r="AY760" s="96"/>
      <c r="AZ760" s="96"/>
      <c r="BA760" s="96"/>
      <c r="BB760" s="96"/>
      <c r="BC760" s="96"/>
      <c r="BD760" s="96"/>
      <c r="BE760" s="96"/>
      <c r="BF760" s="96"/>
      <c r="BG760" s="96"/>
      <c r="BH760" s="96"/>
      <c r="BI760" s="96"/>
      <c r="BJ760" s="96"/>
      <c r="BK760" s="96"/>
      <c r="BL760" s="96"/>
      <c r="BM760" s="96"/>
      <c r="BN760" s="96"/>
      <c r="BO760" s="96"/>
      <c r="BP760" s="96"/>
      <c r="BQ760" s="96"/>
      <c r="BR760" s="96"/>
      <c r="BS760" s="96"/>
      <c r="BT760" s="96"/>
      <c r="BU760" s="96"/>
      <c r="BV760" s="96"/>
      <c r="BW760" s="96"/>
      <c r="BX760" s="96"/>
      <c r="BY760" s="96"/>
      <c r="BZ760" s="96"/>
      <c r="CA760" s="96"/>
      <c r="CB760" s="96"/>
      <c r="CC760" s="96"/>
      <c r="CD760" s="96"/>
      <c r="CE760" s="96"/>
      <c r="CF760" s="96"/>
      <c r="CG760" s="96"/>
      <c r="CH760" s="96"/>
      <c r="CI760" s="96"/>
      <c r="CJ760" s="96"/>
      <c r="CK760" s="96"/>
      <c r="CL760" s="96"/>
      <c r="CM760" s="96"/>
      <c r="CN760" s="96"/>
      <c r="CO760" s="96"/>
      <c r="CP760" s="96"/>
      <c r="CQ760" s="96"/>
      <c r="CR760" s="96"/>
      <c r="CS760" s="96"/>
      <c r="CT760" s="96"/>
      <c r="CU760" s="96"/>
      <c r="CV760" s="96"/>
      <c r="CW760" s="96"/>
      <c r="CX760" s="96"/>
      <c r="CY760" s="96"/>
      <c r="CZ760" s="96"/>
      <c r="DA760" s="96"/>
      <c r="DB760" s="96"/>
      <c r="DC760" s="96"/>
      <c r="DD760" s="96"/>
      <c r="DE760" s="96"/>
      <c r="DF760" s="96"/>
      <c r="DG760" s="96"/>
      <c r="DH760" s="96"/>
      <c r="DI760" s="96"/>
      <c r="DJ760" s="96"/>
      <c r="DK760" s="96"/>
    </row>
    <row r="761" spans="1:115" s="579" customFormat="1" ht="60" customHeight="1">
      <c r="A761" s="4"/>
      <c r="B761" s="4">
        <v>51</v>
      </c>
      <c r="C761" s="24" t="s">
        <v>7539</v>
      </c>
      <c r="D761" s="24" t="s">
        <v>7540</v>
      </c>
      <c r="E761" s="24" t="s">
        <v>7541</v>
      </c>
      <c r="F761" s="24" t="s">
        <v>7600</v>
      </c>
      <c r="G761" s="24" t="s">
        <v>7601</v>
      </c>
      <c r="H761" s="396">
        <v>20000</v>
      </c>
      <c r="I761" s="396"/>
      <c r="J761" s="396"/>
      <c r="K761" s="396" t="s">
        <v>7602</v>
      </c>
      <c r="L761" s="24" t="s">
        <v>7603</v>
      </c>
      <c r="M761" s="4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96"/>
      <c r="AS761" s="96"/>
      <c r="AT761" s="96"/>
      <c r="AU761" s="96"/>
      <c r="AV761" s="96"/>
      <c r="AW761" s="96"/>
      <c r="AX761" s="96"/>
      <c r="AY761" s="96"/>
      <c r="AZ761" s="96"/>
      <c r="BA761" s="96"/>
      <c r="BB761" s="96"/>
      <c r="BC761" s="96"/>
      <c r="BD761" s="96"/>
      <c r="BE761" s="96"/>
      <c r="BF761" s="96"/>
      <c r="BG761" s="96"/>
      <c r="BH761" s="96"/>
      <c r="BI761" s="96"/>
      <c r="BJ761" s="96"/>
      <c r="BK761" s="96"/>
      <c r="BL761" s="96"/>
      <c r="BM761" s="96"/>
      <c r="BN761" s="96"/>
      <c r="BO761" s="96"/>
      <c r="BP761" s="96"/>
      <c r="BQ761" s="96"/>
      <c r="BR761" s="96"/>
      <c r="BS761" s="96"/>
      <c r="BT761" s="96"/>
      <c r="BU761" s="96"/>
      <c r="BV761" s="96"/>
      <c r="BW761" s="96"/>
      <c r="BX761" s="96"/>
      <c r="BY761" s="96"/>
      <c r="BZ761" s="96"/>
      <c r="CA761" s="96"/>
      <c r="CB761" s="96"/>
      <c r="CC761" s="96"/>
      <c r="CD761" s="96"/>
      <c r="CE761" s="96"/>
      <c r="CF761" s="96"/>
      <c r="CG761" s="96"/>
      <c r="CH761" s="96"/>
      <c r="CI761" s="96"/>
      <c r="CJ761" s="96"/>
      <c r="CK761" s="96"/>
      <c r="CL761" s="96"/>
      <c r="CM761" s="96"/>
      <c r="CN761" s="96"/>
      <c r="CO761" s="96"/>
      <c r="CP761" s="96"/>
      <c r="CQ761" s="96"/>
      <c r="CR761" s="96"/>
      <c r="CS761" s="96"/>
      <c r="CT761" s="96"/>
      <c r="CU761" s="96"/>
      <c r="CV761" s="96"/>
      <c r="CW761" s="96"/>
      <c r="CX761" s="96"/>
      <c r="CY761" s="96"/>
      <c r="CZ761" s="96"/>
      <c r="DA761" s="96"/>
      <c r="DB761" s="96"/>
      <c r="DC761" s="96"/>
      <c r="DD761" s="96"/>
      <c r="DE761" s="96"/>
      <c r="DF761" s="96"/>
      <c r="DG761" s="96"/>
      <c r="DH761" s="96"/>
      <c r="DI761" s="96"/>
      <c r="DJ761" s="96"/>
      <c r="DK761" s="96"/>
    </row>
    <row r="762" spans="1:115" s="579" customFormat="1" ht="60" customHeight="1">
      <c r="A762" s="4"/>
      <c r="B762" s="4">
        <v>52</v>
      </c>
      <c r="C762" s="24" t="s">
        <v>7539</v>
      </c>
      <c r="D762" s="24" t="s">
        <v>7540</v>
      </c>
      <c r="E762" s="24" t="s">
        <v>7541</v>
      </c>
      <c r="F762" s="24" t="s">
        <v>7604</v>
      </c>
      <c r="G762" s="24" t="s">
        <v>7605</v>
      </c>
      <c r="H762" s="396">
        <v>50000</v>
      </c>
      <c r="I762" s="396"/>
      <c r="J762" s="396"/>
      <c r="K762" s="396" t="s">
        <v>7602</v>
      </c>
      <c r="L762" s="24" t="s">
        <v>7606</v>
      </c>
      <c r="M762" s="4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6"/>
      <c r="AV762" s="96"/>
      <c r="AW762" s="96"/>
      <c r="AX762" s="96"/>
      <c r="AY762" s="96"/>
      <c r="AZ762" s="96"/>
      <c r="BA762" s="96"/>
      <c r="BB762" s="96"/>
      <c r="BC762" s="96"/>
      <c r="BD762" s="96"/>
      <c r="BE762" s="96"/>
      <c r="BF762" s="96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6"/>
      <c r="BS762" s="96"/>
      <c r="BT762" s="96"/>
      <c r="BU762" s="96"/>
      <c r="BV762" s="96"/>
      <c r="BW762" s="96"/>
      <c r="BX762" s="96"/>
      <c r="BY762" s="96"/>
      <c r="BZ762" s="96"/>
      <c r="CA762" s="96"/>
      <c r="CB762" s="96"/>
      <c r="CC762" s="96"/>
      <c r="CD762" s="96"/>
      <c r="CE762" s="96"/>
      <c r="CF762" s="96"/>
      <c r="CG762" s="96"/>
      <c r="CH762" s="96"/>
      <c r="CI762" s="96"/>
      <c r="CJ762" s="96"/>
      <c r="CK762" s="96"/>
      <c r="CL762" s="96"/>
      <c r="CM762" s="96"/>
      <c r="CN762" s="96"/>
      <c r="CO762" s="96"/>
      <c r="CP762" s="96"/>
      <c r="CQ762" s="96"/>
      <c r="CR762" s="96"/>
      <c r="CS762" s="96"/>
      <c r="CT762" s="96"/>
      <c r="CU762" s="96"/>
      <c r="CV762" s="96"/>
      <c r="CW762" s="96"/>
      <c r="CX762" s="96"/>
      <c r="CY762" s="96"/>
      <c r="CZ762" s="96"/>
      <c r="DA762" s="96"/>
      <c r="DB762" s="96"/>
      <c r="DC762" s="96"/>
      <c r="DD762" s="96"/>
      <c r="DE762" s="96"/>
      <c r="DF762" s="96"/>
      <c r="DG762" s="96"/>
      <c r="DH762" s="96"/>
      <c r="DI762" s="96"/>
      <c r="DJ762" s="96"/>
      <c r="DK762" s="96"/>
    </row>
    <row r="763" spans="1:115" s="578" customFormat="1" ht="60" customHeight="1">
      <c r="A763" s="108"/>
      <c r="B763" s="4">
        <v>53</v>
      </c>
      <c r="C763" s="598" t="s">
        <v>7607</v>
      </c>
      <c r="D763" s="24" t="s">
        <v>7608</v>
      </c>
      <c r="E763" s="24" t="s">
        <v>7609</v>
      </c>
      <c r="F763" s="24" t="s">
        <v>7610</v>
      </c>
      <c r="G763" s="24" t="s">
        <v>7611</v>
      </c>
      <c r="H763" s="396">
        <v>7000</v>
      </c>
      <c r="I763" s="396"/>
      <c r="J763" s="396"/>
      <c r="K763" s="396" t="s">
        <v>7612</v>
      </c>
      <c r="L763" s="24" t="s">
        <v>7613</v>
      </c>
      <c r="M763" s="108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6"/>
      <c r="AV763" s="96"/>
      <c r="AW763" s="96"/>
      <c r="AX763" s="96"/>
      <c r="AY763" s="96"/>
      <c r="AZ763" s="96"/>
      <c r="BA763" s="96"/>
      <c r="BB763" s="96"/>
      <c r="BC763" s="96"/>
      <c r="BD763" s="96"/>
      <c r="BE763" s="96"/>
      <c r="BF763" s="96"/>
      <c r="BG763" s="96"/>
      <c r="BH763" s="96"/>
      <c r="BI763" s="96"/>
      <c r="BJ763" s="96"/>
      <c r="BK763" s="96"/>
      <c r="BL763" s="96"/>
      <c r="BM763" s="96"/>
      <c r="BN763" s="96"/>
      <c r="BO763" s="96"/>
      <c r="BP763" s="96"/>
      <c r="BQ763" s="96"/>
      <c r="BR763" s="96"/>
      <c r="BS763" s="96"/>
      <c r="BT763" s="96"/>
      <c r="BU763" s="96"/>
      <c r="BV763" s="96"/>
      <c r="BW763" s="96"/>
      <c r="BX763" s="96"/>
      <c r="BY763" s="96"/>
      <c r="BZ763" s="96"/>
      <c r="CA763" s="96"/>
      <c r="CB763" s="96"/>
      <c r="CC763" s="96"/>
      <c r="CD763" s="96"/>
      <c r="CE763" s="96"/>
      <c r="CF763" s="96"/>
      <c r="CG763" s="96"/>
      <c r="CH763" s="96"/>
      <c r="CI763" s="96"/>
      <c r="CJ763" s="96"/>
      <c r="CK763" s="96"/>
      <c r="CL763" s="96"/>
      <c r="CM763" s="96"/>
      <c r="CN763" s="96"/>
      <c r="CO763" s="96"/>
      <c r="CP763" s="96"/>
      <c r="CQ763" s="96"/>
      <c r="CR763" s="96"/>
      <c r="CS763" s="96"/>
      <c r="CT763" s="96"/>
      <c r="CU763" s="96"/>
      <c r="CV763" s="96"/>
      <c r="CW763" s="96"/>
      <c r="CX763" s="96"/>
      <c r="CY763" s="96"/>
      <c r="CZ763" s="96"/>
      <c r="DA763" s="96"/>
      <c r="DB763" s="96"/>
      <c r="DC763" s="96"/>
      <c r="DD763" s="96"/>
      <c r="DE763" s="96"/>
      <c r="DF763" s="96"/>
      <c r="DG763" s="96"/>
      <c r="DH763" s="96"/>
      <c r="DI763" s="96"/>
      <c r="DJ763" s="96"/>
      <c r="DK763" s="96"/>
    </row>
    <row r="764" spans="1:115" s="578" customFormat="1" ht="60" customHeight="1">
      <c r="A764" s="108"/>
      <c r="B764" s="4">
        <v>54</v>
      </c>
      <c r="C764" s="590" t="s">
        <v>7614</v>
      </c>
      <c r="D764" s="589" t="s">
        <v>7615</v>
      </c>
      <c r="E764" s="589" t="s">
        <v>7616</v>
      </c>
      <c r="F764" s="589" t="s">
        <v>7617</v>
      </c>
      <c r="G764" s="398" t="s">
        <v>7520</v>
      </c>
      <c r="H764" s="599">
        <v>200</v>
      </c>
      <c r="I764" s="599"/>
      <c r="J764" s="599"/>
      <c r="K764" s="428" t="s">
        <v>7618</v>
      </c>
      <c r="L764" s="589" t="s">
        <v>7619</v>
      </c>
      <c r="M764" s="108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6"/>
      <c r="AV764" s="96"/>
      <c r="AW764" s="96"/>
      <c r="AX764" s="96"/>
      <c r="AY764" s="96"/>
      <c r="AZ764" s="96"/>
      <c r="BA764" s="96"/>
      <c r="BB764" s="96"/>
      <c r="BC764" s="96"/>
      <c r="BD764" s="96"/>
      <c r="BE764" s="96"/>
      <c r="BF764" s="96"/>
      <c r="BG764" s="96"/>
      <c r="BH764" s="96"/>
      <c r="BI764" s="96"/>
      <c r="BJ764" s="96"/>
      <c r="BK764" s="96"/>
      <c r="BL764" s="96"/>
      <c r="BM764" s="96"/>
      <c r="BN764" s="96"/>
      <c r="BO764" s="96"/>
      <c r="BP764" s="96"/>
      <c r="BQ764" s="96"/>
      <c r="BR764" s="96"/>
      <c r="BS764" s="96"/>
      <c r="BT764" s="96"/>
      <c r="BU764" s="96"/>
      <c r="BV764" s="96"/>
      <c r="BW764" s="96"/>
      <c r="BX764" s="96"/>
      <c r="BY764" s="96"/>
      <c r="BZ764" s="96"/>
      <c r="CA764" s="96"/>
      <c r="CB764" s="96"/>
      <c r="CC764" s="96"/>
      <c r="CD764" s="96"/>
      <c r="CE764" s="96"/>
      <c r="CF764" s="96"/>
      <c r="CG764" s="96"/>
      <c r="CH764" s="96"/>
      <c r="CI764" s="96"/>
      <c r="CJ764" s="96"/>
      <c r="CK764" s="96"/>
      <c r="CL764" s="96"/>
      <c r="CM764" s="96"/>
      <c r="CN764" s="96"/>
      <c r="CO764" s="96"/>
      <c r="CP764" s="96"/>
      <c r="CQ764" s="96"/>
      <c r="CR764" s="96"/>
      <c r="CS764" s="96"/>
      <c r="CT764" s="96"/>
      <c r="CU764" s="96"/>
      <c r="CV764" s="96"/>
      <c r="CW764" s="96"/>
      <c r="CX764" s="96"/>
      <c r="CY764" s="96"/>
      <c r="CZ764" s="96"/>
      <c r="DA764" s="96"/>
      <c r="DB764" s="96"/>
      <c r="DC764" s="96"/>
      <c r="DD764" s="96"/>
      <c r="DE764" s="96"/>
      <c r="DF764" s="96"/>
      <c r="DG764" s="96"/>
      <c r="DH764" s="96"/>
      <c r="DI764" s="96"/>
      <c r="DJ764" s="96"/>
      <c r="DK764" s="96"/>
    </row>
    <row r="765" spans="1:115" s="581" customFormat="1" ht="60" customHeight="1">
      <c r="A765" s="580"/>
      <c r="B765" s="4">
        <v>55</v>
      </c>
      <c r="C765" s="590" t="s">
        <v>7620</v>
      </c>
      <c r="D765" s="589" t="s">
        <v>7615</v>
      </c>
      <c r="E765" s="589" t="s">
        <v>7621</v>
      </c>
      <c r="F765" s="589" t="s">
        <v>7622</v>
      </c>
      <c r="G765" s="398" t="s">
        <v>7520</v>
      </c>
      <c r="H765" s="599">
        <v>200</v>
      </c>
      <c r="I765" s="599"/>
      <c r="J765" s="599"/>
      <c r="K765" s="428" t="s">
        <v>7623</v>
      </c>
      <c r="L765" s="428" t="s">
        <v>7624</v>
      </c>
      <c r="M765" s="580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7"/>
      <c r="BF765" s="97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7"/>
      <c r="BS765" s="97"/>
      <c r="BT765" s="97"/>
      <c r="BU765" s="97"/>
      <c r="BV765" s="97"/>
      <c r="BW765" s="97"/>
      <c r="BX765" s="97"/>
      <c r="BY765" s="97"/>
      <c r="BZ765" s="97"/>
      <c r="CA765" s="97"/>
      <c r="CB765" s="97"/>
      <c r="CC765" s="97"/>
      <c r="CD765" s="97"/>
      <c r="CE765" s="97"/>
      <c r="CF765" s="97"/>
      <c r="CG765" s="97"/>
      <c r="CH765" s="97"/>
      <c r="CI765" s="97"/>
      <c r="CJ765" s="97"/>
      <c r="CK765" s="97"/>
      <c r="CL765" s="97"/>
      <c r="CM765" s="97"/>
      <c r="CN765" s="97"/>
      <c r="CO765" s="97"/>
      <c r="CP765" s="97"/>
      <c r="CQ765" s="97"/>
      <c r="CR765" s="97"/>
      <c r="CS765" s="97"/>
      <c r="CT765" s="97"/>
      <c r="CU765" s="97"/>
      <c r="CV765" s="97"/>
      <c r="CW765" s="97"/>
      <c r="CX765" s="97"/>
      <c r="CY765" s="97"/>
      <c r="CZ765" s="97"/>
      <c r="DA765" s="97"/>
      <c r="DB765" s="97"/>
      <c r="DC765" s="97"/>
      <c r="DD765" s="97"/>
      <c r="DE765" s="97"/>
      <c r="DF765" s="97"/>
      <c r="DG765" s="97"/>
      <c r="DH765" s="97"/>
      <c r="DI765" s="97"/>
      <c r="DJ765" s="97"/>
      <c r="DK765" s="97"/>
    </row>
    <row r="766" spans="1:115" s="579" customFormat="1" ht="60" customHeight="1">
      <c r="A766" s="4"/>
      <c r="B766" s="4">
        <v>56</v>
      </c>
      <c r="C766" s="590" t="s">
        <v>7625</v>
      </c>
      <c r="D766" s="589" t="s">
        <v>7615</v>
      </c>
      <c r="E766" s="589" t="s">
        <v>7626</v>
      </c>
      <c r="F766" s="589" t="s">
        <v>7627</v>
      </c>
      <c r="G766" s="398" t="s">
        <v>7628</v>
      </c>
      <c r="H766" s="599">
        <v>38000</v>
      </c>
      <c r="I766" s="599"/>
      <c r="J766" s="599"/>
      <c r="K766" s="428" t="s">
        <v>7623</v>
      </c>
      <c r="L766" s="428" t="s">
        <v>7629</v>
      </c>
      <c r="M766" s="4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6"/>
      <c r="AV766" s="96"/>
      <c r="AW766" s="96"/>
      <c r="AX766" s="96"/>
      <c r="AY766" s="96"/>
      <c r="AZ766" s="96"/>
      <c r="BA766" s="96"/>
      <c r="BB766" s="96"/>
      <c r="BC766" s="96"/>
      <c r="BD766" s="96"/>
      <c r="BE766" s="96"/>
      <c r="BF766" s="96"/>
      <c r="BG766" s="96"/>
      <c r="BH766" s="96"/>
      <c r="BI766" s="96"/>
      <c r="BJ766" s="96"/>
      <c r="BK766" s="96"/>
      <c r="BL766" s="96"/>
      <c r="BM766" s="96"/>
      <c r="BN766" s="96"/>
      <c r="BO766" s="96"/>
      <c r="BP766" s="96"/>
      <c r="BQ766" s="96"/>
      <c r="BR766" s="96"/>
      <c r="BS766" s="96"/>
      <c r="BT766" s="96"/>
      <c r="BU766" s="96"/>
      <c r="BV766" s="96"/>
      <c r="BW766" s="96"/>
      <c r="BX766" s="96"/>
      <c r="BY766" s="96"/>
      <c r="BZ766" s="96"/>
      <c r="CA766" s="96"/>
      <c r="CB766" s="96"/>
      <c r="CC766" s="96"/>
      <c r="CD766" s="96"/>
      <c r="CE766" s="96"/>
      <c r="CF766" s="96"/>
      <c r="CG766" s="96"/>
      <c r="CH766" s="96"/>
      <c r="CI766" s="96"/>
      <c r="CJ766" s="96"/>
      <c r="CK766" s="96"/>
      <c r="CL766" s="96"/>
      <c r="CM766" s="96"/>
      <c r="CN766" s="96"/>
      <c r="CO766" s="96"/>
      <c r="CP766" s="96"/>
      <c r="CQ766" s="96"/>
      <c r="CR766" s="96"/>
      <c r="CS766" s="96"/>
      <c r="CT766" s="96"/>
      <c r="CU766" s="96"/>
      <c r="CV766" s="96"/>
      <c r="CW766" s="96"/>
      <c r="CX766" s="96"/>
      <c r="CY766" s="96"/>
      <c r="CZ766" s="96"/>
      <c r="DA766" s="96"/>
      <c r="DB766" s="96"/>
      <c r="DC766" s="96"/>
      <c r="DD766" s="96"/>
      <c r="DE766" s="96"/>
      <c r="DF766" s="96"/>
      <c r="DG766" s="96"/>
      <c r="DH766" s="96"/>
      <c r="DI766" s="96"/>
      <c r="DJ766" s="96"/>
      <c r="DK766" s="96"/>
    </row>
    <row r="767" spans="1:115" s="579" customFormat="1" ht="60" customHeight="1">
      <c r="A767" s="4"/>
      <c r="B767" s="4">
        <v>57</v>
      </c>
      <c r="C767" s="590" t="s">
        <v>7630</v>
      </c>
      <c r="D767" s="589" t="s">
        <v>7631</v>
      </c>
      <c r="E767" s="589" t="s">
        <v>7632</v>
      </c>
      <c r="F767" s="589" t="s">
        <v>7633</v>
      </c>
      <c r="G767" s="398" t="s">
        <v>7634</v>
      </c>
      <c r="H767" s="599">
        <v>4900</v>
      </c>
      <c r="I767" s="599"/>
      <c r="J767" s="599"/>
      <c r="K767" s="428" t="s">
        <v>7635</v>
      </c>
      <c r="L767" s="589" t="s">
        <v>7636</v>
      </c>
      <c r="M767" s="4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6"/>
      <c r="AV767" s="96"/>
      <c r="AW767" s="96"/>
      <c r="AX767" s="96"/>
      <c r="AY767" s="96"/>
      <c r="AZ767" s="96"/>
      <c r="BA767" s="96"/>
      <c r="BB767" s="96"/>
      <c r="BC767" s="96"/>
      <c r="BD767" s="96"/>
      <c r="BE767" s="96"/>
      <c r="BF767" s="96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6"/>
      <c r="BS767" s="96"/>
      <c r="BT767" s="96"/>
      <c r="BU767" s="96"/>
      <c r="BV767" s="96"/>
      <c r="BW767" s="96"/>
      <c r="BX767" s="96"/>
      <c r="BY767" s="96"/>
      <c r="BZ767" s="96"/>
      <c r="CA767" s="96"/>
      <c r="CB767" s="96"/>
      <c r="CC767" s="96"/>
      <c r="CD767" s="96"/>
      <c r="CE767" s="96"/>
      <c r="CF767" s="96"/>
      <c r="CG767" s="96"/>
      <c r="CH767" s="96"/>
      <c r="CI767" s="96"/>
      <c r="CJ767" s="96"/>
      <c r="CK767" s="96"/>
      <c r="CL767" s="96"/>
      <c r="CM767" s="96"/>
      <c r="CN767" s="96"/>
      <c r="CO767" s="96"/>
      <c r="CP767" s="96"/>
      <c r="CQ767" s="96"/>
      <c r="CR767" s="96"/>
      <c r="CS767" s="96"/>
      <c r="CT767" s="96"/>
      <c r="CU767" s="96"/>
      <c r="CV767" s="96"/>
      <c r="CW767" s="96"/>
      <c r="CX767" s="96"/>
      <c r="CY767" s="96"/>
      <c r="CZ767" s="96"/>
      <c r="DA767" s="96"/>
      <c r="DB767" s="96"/>
      <c r="DC767" s="96"/>
      <c r="DD767" s="96"/>
      <c r="DE767" s="96"/>
      <c r="DF767" s="96"/>
      <c r="DG767" s="96"/>
      <c r="DH767" s="96"/>
      <c r="DI767" s="96"/>
      <c r="DJ767" s="96"/>
      <c r="DK767" s="96"/>
    </row>
    <row r="768" spans="1:115" s="579" customFormat="1" ht="60" customHeight="1">
      <c r="A768" s="4"/>
      <c r="B768" s="4">
        <v>58</v>
      </c>
      <c r="C768" s="590" t="s">
        <v>7637</v>
      </c>
      <c r="D768" s="589" t="s">
        <v>7638</v>
      </c>
      <c r="E768" s="589" t="s">
        <v>7639</v>
      </c>
      <c r="F768" s="589" t="s">
        <v>7640</v>
      </c>
      <c r="G768" s="398" t="s">
        <v>7641</v>
      </c>
      <c r="H768" s="599">
        <v>2000</v>
      </c>
      <c r="I768" s="599"/>
      <c r="J768" s="599"/>
      <c r="K768" s="428">
        <v>43254</v>
      </c>
      <c r="L768" s="589" t="s">
        <v>7642</v>
      </c>
      <c r="M768" s="4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6"/>
      <c r="AV768" s="96"/>
      <c r="AW768" s="96"/>
      <c r="AX768" s="96"/>
      <c r="AY768" s="96"/>
      <c r="AZ768" s="96"/>
      <c r="BA768" s="96"/>
      <c r="BB768" s="96"/>
      <c r="BC768" s="96"/>
      <c r="BD768" s="96"/>
      <c r="BE768" s="96"/>
      <c r="BF768" s="96"/>
      <c r="BG768" s="96"/>
      <c r="BH768" s="96"/>
      <c r="BI768" s="96"/>
      <c r="BJ768" s="96"/>
      <c r="BK768" s="96"/>
      <c r="BL768" s="96"/>
      <c r="BM768" s="96"/>
      <c r="BN768" s="96"/>
      <c r="BO768" s="96"/>
      <c r="BP768" s="96"/>
      <c r="BQ768" s="96"/>
      <c r="BR768" s="96"/>
      <c r="BS768" s="96"/>
      <c r="BT768" s="96"/>
      <c r="BU768" s="96"/>
      <c r="BV768" s="96"/>
      <c r="BW768" s="96"/>
      <c r="BX768" s="96"/>
      <c r="BY768" s="96"/>
      <c r="BZ768" s="96"/>
      <c r="CA768" s="96"/>
      <c r="CB768" s="96"/>
      <c r="CC768" s="96"/>
      <c r="CD768" s="96"/>
      <c r="CE768" s="96"/>
      <c r="CF768" s="96"/>
      <c r="CG768" s="96"/>
      <c r="CH768" s="96"/>
      <c r="CI768" s="96"/>
      <c r="CJ768" s="96"/>
      <c r="CK768" s="96"/>
      <c r="CL768" s="96"/>
      <c r="CM768" s="96"/>
      <c r="CN768" s="96"/>
      <c r="CO768" s="96"/>
      <c r="CP768" s="96"/>
      <c r="CQ768" s="96"/>
      <c r="CR768" s="96"/>
      <c r="CS768" s="96"/>
      <c r="CT768" s="96"/>
      <c r="CU768" s="96"/>
      <c r="CV768" s="96"/>
      <c r="CW768" s="96"/>
      <c r="CX768" s="96"/>
      <c r="CY768" s="96"/>
      <c r="CZ768" s="96"/>
      <c r="DA768" s="96"/>
      <c r="DB768" s="96"/>
      <c r="DC768" s="96"/>
      <c r="DD768" s="96"/>
      <c r="DE768" s="96"/>
      <c r="DF768" s="96"/>
      <c r="DG768" s="96"/>
      <c r="DH768" s="96"/>
      <c r="DI768" s="96"/>
      <c r="DJ768" s="96"/>
      <c r="DK768" s="96"/>
    </row>
    <row r="769" spans="1:115" s="579" customFormat="1" ht="60" customHeight="1">
      <c r="A769" s="4"/>
      <c r="B769" s="4">
        <v>59</v>
      </c>
      <c r="C769" s="24" t="s">
        <v>7643</v>
      </c>
      <c r="D769" s="589" t="s">
        <v>7615</v>
      </c>
      <c r="E769" s="24" t="s">
        <v>7644</v>
      </c>
      <c r="F769" s="24" t="s">
        <v>7645</v>
      </c>
      <c r="G769" s="24" t="s">
        <v>7646</v>
      </c>
      <c r="H769" s="396">
        <v>660</v>
      </c>
      <c r="I769" s="396"/>
      <c r="J769" s="396"/>
      <c r="K769" s="396" t="s">
        <v>7423</v>
      </c>
      <c r="L769" s="24" t="s">
        <v>7647</v>
      </c>
      <c r="M769" s="4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6"/>
      <c r="AV769" s="96"/>
      <c r="AW769" s="96"/>
      <c r="AX769" s="96"/>
      <c r="AY769" s="96"/>
      <c r="AZ769" s="96"/>
      <c r="BA769" s="96"/>
      <c r="BB769" s="96"/>
      <c r="BC769" s="96"/>
      <c r="BD769" s="96"/>
      <c r="BE769" s="96"/>
      <c r="BF769" s="96"/>
      <c r="BG769" s="96"/>
      <c r="BH769" s="96"/>
      <c r="BI769" s="96"/>
      <c r="BJ769" s="96"/>
      <c r="BK769" s="96"/>
      <c r="BL769" s="96"/>
      <c r="BM769" s="96"/>
      <c r="BN769" s="96"/>
      <c r="BO769" s="96"/>
      <c r="BP769" s="96"/>
      <c r="BQ769" s="96"/>
      <c r="BR769" s="96"/>
      <c r="BS769" s="96"/>
      <c r="BT769" s="96"/>
      <c r="BU769" s="96"/>
      <c r="BV769" s="96"/>
      <c r="BW769" s="96"/>
      <c r="BX769" s="96"/>
      <c r="BY769" s="96"/>
      <c r="BZ769" s="96"/>
      <c r="CA769" s="96"/>
      <c r="CB769" s="96"/>
      <c r="CC769" s="96"/>
      <c r="CD769" s="96"/>
      <c r="CE769" s="96"/>
      <c r="CF769" s="96"/>
      <c r="CG769" s="96"/>
      <c r="CH769" s="96"/>
      <c r="CI769" s="96"/>
      <c r="CJ769" s="96"/>
      <c r="CK769" s="96"/>
      <c r="CL769" s="96"/>
      <c r="CM769" s="96"/>
      <c r="CN769" s="96"/>
      <c r="CO769" s="96"/>
      <c r="CP769" s="96"/>
      <c r="CQ769" s="96"/>
      <c r="CR769" s="96"/>
      <c r="CS769" s="96"/>
      <c r="CT769" s="96"/>
      <c r="CU769" s="96"/>
      <c r="CV769" s="96"/>
      <c r="CW769" s="96"/>
      <c r="CX769" s="96"/>
      <c r="CY769" s="96"/>
      <c r="CZ769" s="96"/>
      <c r="DA769" s="96"/>
      <c r="DB769" s="96"/>
      <c r="DC769" s="96"/>
      <c r="DD769" s="96"/>
      <c r="DE769" s="96"/>
      <c r="DF769" s="96"/>
      <c r="DG769" s="96"/>
      <c r="DH769" s="96"/>
      <c r="DI769" s="96"/>
      <c r="DJ769" s="96"/>
      <c r="DK769" s="96"/>
    </row>
    <row r="770" spans="1:115" s="606" customFormat="1" ht="60" customHeight="1">
      <c r="A770" s="600"/>
      <c r="B770" s="4">
        <v>60</v>
      </c>
      <c r="C770" s="601" t="s">
        <v>36</v>
      </c>
      <c r="D770" s="600" t="s">
        <v>7648</v>
      </c>
      <c r="E770" s="602" t="s">
        <v>7649</v>
      </c>
      <c r="F770" s="600" t="s">
        <v>7650</v>
      </c>
      <c r="G770" s="600" t="s">
        <v>7651</v>
      </c>
      <c r="H770" s="603">
        <v>22950</v>
      </c>
      <c r="I770" s="604"/>
      <c r="J770" s="604"/>
      <c r="K770" s="600" t="s">
        <v>7652</v>
      </c>
      <c r="L770" s="600" t="s">
        <v>7653</v>
      </c>
      <c r="M770" s="600"/>
      <c r="N770" s="605"/>
      <c r="O770" s="605"/>
      <c r="P770" s="605"/>
      <c r="Q770" s="605"/>
      <c r="R770" s="605"/>
      <c r="S770" s="605"/>
      <c r="T770" s="605"/>
      <c r="U770" s="605"/>
      <c r="V770" s="605"/>
      <c r="W770" s="605"/>
      <c r="X770" s="605"/>
      <c r="Y770" s="605"/>
      <c r="Z770" s="605"/>
      <c r="AA770" s="605"/>
      <c r="AB770" s="605"/>
      <c r="AC770" s="605"/>
      <c r="AD770" s="605"/>
      <c r="AE770" s="605"/>
      <c r="AF770" s="605"/>
      <c r="AG770" s="605"/>
      <c r="AH770" s="605"/>
      <c r="AI770" s="605"/>
      <c r="AJ770" s="605"/>
      <c r="AK770" s="605"/>
      <c r="AL770" s="605"/>
      <c r="AM770" s="605"/>
      <c r="AN770" s="605"/>
      <c r="AO770" s="605"/>
      <c r="AP770" s="605"/>
      <c r="AQ770" s="605"/>
      <c r="AR770" s="605"/>
      <c r="AS770" s="605"/>
      <c r="AT770" s="605"/>
      <c r="AU770" s="605"/>
      <c r="AV770" s="605"/>
      <c r="AW770" s="605"/>
      <c r="AX770" s="605"/>
      <c r="AY770" s="605"/>
      <c r="AZ770" s="605"/>
      <c r="BA770" s="605"/>
      <c r="BB770" s="605"/>
      <c r="BC770" s="605"/>
      <c r="BD770" s="605"/>
      <c r="BE770" s="605"/>
      <c r="BF770" s="605"/>
      <c r="BG770" s="605"/>
      <c r="BH770" s="605"/>
      <c r="BI770" s="605"/>
      <c r="BJ770" s="605"/>
      <c r="BK770" s="605"/>
      <c r="BL770" s="605"/>
      <c r="BM770" s="605"/>
      <c r="BN770" s="605"/>
      <c r="BO770" s="605"/>
      <c r="BP770" s="605"/>
      <c r="BQ770" s="605"/>
      <c r="BR770" s="605"/>
      <c r="BS770" s="605"/>
      <c r="BT770" s="605"/>
      <c r="BU770" s="605"/>
      <c r="BV770" s="605"/>
      <c r="BW770" s="605"/>
      <c r="BX770" s="605"/>
      <c r="BY770" s="605"/>
      <c r="BZ770" s="605"/>
      <c r="CA770" s="605"/>
      <c r="CB770" s="605"/>
      <c r="CC770" s="605"/>
      <c r="CD770" s="605"/>
      <c r="CE770" s="605"/>
      <c r="CF770" s="605"/>
      <c r="CG770" s="605"/>
      <c r="CH770" s="605"/>
      <c r="CI770" s="605"/>
      <c r="CJ770" s="605"/>
      <c r="CK770" s="605"/>
      <c r="CL770" s="605"/>
      <c r="CM770" s="605"/>
      <c r="CN770" s="605"/>
      <c r="CO770" s="605"/>
      <c r="CP770" s="605"/>
      <c r="CQ770" s="605"/>
      <c r="CR770" s="605"/>
      <c r="CS770" s="605"/>
      <c r="CT770" s="605"/>
      <c r="CU770" s="605"/>
      <c r="CV770" s="605"/>
      <c r="CW770" s="605"/>
      <c r="CX770" s="605"/>
      <c r="CY770" s="605"/>
      <c r="CZ770" s="605"/>
      <c r="DA770" s="605"/>
      <c r="DB770" s="605"/>
      <c r="DC770" s="605"/>
      <c r="DD770" s="605"/>
      <c r="DE770" s="605"/>
      <c r="DF770" s="605"/>
      <c r="DG770" s="605"/>
      <c r="DH770" s="605"/>
      <c r="DI770" s="605"/>
      <c r="DJ770" s="605"/>
      <c r="DK770" s="605"/>
    </row>
    <row r="771" spans="1:115" s="579" customFormat="1" ht="60" customHeight="1">
      <c r="A771" s="4"/>
      <c r="B771" s="4">
        <v>61</v>
      </c>
      <c r="C771" s="607" t="s">
        <v>7654</v>
      </c>
      <c r="D771" s="582" t="s">
        <v>7655</v>
      </c>
      <c r="E771" s="582" t="s">
        <v>7656</v>
      </c>
      <c r="F771" s="582" t="s">
        <v>7657</v>
      </c>
      <c r="G771" s="24" t="s">
        <v>7658</v>
      </c>
      <c r="H771" s="608"/>
      <c r="I771" s="396"/>
      <c r="J771" s="396">
        <v>10299</v>
      </c>
      <c r="K771" s="24" t="s">
        <v>7659</v>
      </c>
      <c r="L771" s="582" t="s">
        <v>7660</v>
      </c>
      <c r="M771" s="4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6"/>
      <c r="AV771" s="96"/>
      <c r="AW771" s="96"/>
      <c r="AX771" s="96"/>
      <c r="AY771" s="96"/>
      <c r="AZ771" s="96"/>
      <c r="BA771" s="96"/>
      <c r="BB771" s="96"/>
      <c r="BC771" s="96"/>
      <c r="BD771" s="96"/>
      <c r="BE771" s="96"/>
      <c r="BF771" s="96"/>
      <c r="BG771" s="96"/>
      <c r="BH771" s="96"/>
      <c r="BI771" s="96"/>
      <c r="BJ771" s="96"/>
      <c r="BK771" s="96"/>
      <c r="BL771" s="96"/>
      <c r="BM771" s="96"/>
      <c r="BN771" s="96"/>
      <c r="BO771" s="96"/>
      <c r="BP771" s="96"/>
      <c r="BQ771" s="96"/>
      <c r="BR771" s="96"/>
      <c r="BS771" s="96"/>
      <c r="BT771" s="96"/>
      <c r="BU771" s="96"/>
      <c r="BV771" s="96"/>
      <c r="BW771" s="96"/>
      <c r="BX771" s="96"/>
      <c r="BY771" s="96"/>
      <c r="BZ771" s="96"/>
      <c r="CA771" s="96"/>
      <c r="CB771" s="96"/>
      <c r="CC771" s="96"/>
      <c r="CD771" s="96"/>
      <c r="CE771" s="96"/>
      <c r="CF771" s="96"/>
      <c r="CG771" s="96"/>
      <c r="CH771" s="96"/>
      <c r="CI771" s="96"/>
      <c r="CJ771" s="96"/>
      <c r="CK771" s="96"/>
      <c r="CL771" s="96"/>
      <c r="CM771" s="96"/>
      <c r="CN771" s="96"/>
      <c r="CO771" s="96"/>
      <c r="CP771" s="96"/>
      <c r="CQ771" s="96"/>
      <c r="CR771" s="96"/>
      <c r="CS771" s="96"/>
      <c r="CT771" s="96"/>
      <c r="CU771" s="96"/>
      <c r="CV771" s="96"/>
      <c r="CW771" s="96"/>
      <c r="CX771" s="96"/>
      <c r="CY771" s="96"/>
      <c r="CZ771" s="96"/>
      <c r="DA771" s="96"/>
      <c r="DB771" s="96"/>
      <c r="DC771" s="96"/>
      <c r="DD771" s="96"/>
      <c r="DE771" s="96"/>
      <c r="DF771" s="96"/>
      <c r="DG771" s="96"/>
      <c r="DH771" s="96"/>
      <c r="DI771" s="96"/>
      <c r="DJ771" s="96"/>
      <c r="DK771" s="96"/>
    </row>
    <row r="772" spans="1:115" s="579" customFormat="1" ht="60" customHeight="1">
      <c r="A772" s="4"/>
      <c r="B772" s="4">
        <v>62</v>
      </c>
      <c r="C772" s="607" t="s">
        <v>7661</v>
      </c>
      <c r="D772" s="582" t="s">
        <v>7662</v>
      </c>
      <c r="E772" s="582" t="s">
        <v>7663</v>
      </c>
      <c r="F772" s="582" t="s">
        <v>7664</v>
      </c>
      <c r="G772" s="24" t="s">
        <v>7665</v>
      </c>
      <c r="H772" s="396">
        <v>67100</v>
      </c>
      <c r="I772" s="396"/>
      <c r="J772" s="396"/>
      <c r="K772" s="396" t="s">
        <v>7666</v>
      </c>
      <c r="L772" s="582" t="s">
        <v>7667</v>
      </c>
      <c r="M772" s="4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96"/>
      <c r="AP772" s="96"/>
      <c r="AQ772" s="96"/>
      <c r="AR772" s="96"/>
      <c r="AS772" s="96"/>
      <c r="AT772" s="96"/>
      <c r="AU772" s="96"/>
      <c r="AV772" s="96"/>
      <c r="AW772" s="96"/>
      <c r="AX772" s="96"/>
      <c r="AY772" s="96"/>
      <c r="AZ772" s="96"/>
      <c r="BA772" s="96"/>
      <c r="BB772" s="96"/>
      <c r="BC772" s="96"/>
      <c r="BD772" s="96"/>
      <c r="BE772" s="96"/>
      <c r="BF772" s="96"/>
      <c r="BG772" s="96"/>
      <c r="BH772" s="96"/>
      <c r="BI772" s="96"/>
      <c r="BJ772" s="96"/>
      <c r="BK772" s="96"/>
      <c r="BL772" s="96"/>
      <c r="BM772" s="96"/>
      <c r="BN772" s="96"/>
      <c r="BO772" s="96"/>
      <c r="BP772" s="96"/>
      <c r="BQ772" s="96"/>
      <c r="BR772" s="96"/>
      <c r="BS772" s="96"/>
      <c r="BT772" s="96"/>
      <c r="BU772" s="96"/>
      <c r="BV772" s="96"/>
      <c r="BW772" s="96"/>
      <c r="BX772" s="96"/>
      <c r="BY772" s="96"/>
      <c r="BZ772" s="96"/>
      <c r="CA772" s="96"/>
      <c r="CB772" s="96"/>
      <c r="CC772" s="96"/>
      <c r="CD772" s="96"/>
      <c r="CE772" s="96"/>
      <c r="CF772" s="96"/>
      <c r="CG772" s="96"/>
      <c r="CH772" s="96"/>
      <c r="CI772" s="96"/>
      <c r="CJ772" s="96"/>
      <c r="CK772" s="96"/>
      <c r="CL772" s="96"/>
      <c r="CM772" s="96"/>
      <c r="CN772" s="96"/>
      <c r="CO772" s="96"/>
      <c r="CP772" s="96"/>
      <c r="CQ772" s="96"/>
      <c r="CR772" s="96"/>
      <c r="CS772" s="96"/>
      <c r="CT772" s="96"/>
      <c r="CU772" s="96"/>
      <c r="CV772" s="96"/>
      <c r="CW772" s="96"/>
      <c r="CX772" s="96"/>
      <c r="CY772" s="96"/>
      <c r="CZ772" s="96"/>
      <c r="DA772" s="96"/>
      <c r="DB772" s="96"/>
      <c r="DC772" s="96"/>
      <c r="DD772" s="96"/>
      <c r="DE772" s="96"/>
      <c r="DF772" s="96"/>
      <c r="DG772" s="96"/>
      <c r="DH772" s="96"/>
      <c r="DI772" s="96"/>
      <c r="DJ772" s="96"/>
      <c r="DK772" s="96"/>
    </row>
    <row r="773" spans="1:115" s="579" customFormat="1" ht="60" customHeight="1">
      <c r="A773" s="594"/>
      <c r="B773" s="4">
        <v>63</v>
      </c>
      <c r="C773" s="607" t="s">
        <v>7668</v>
      </c>
      <c r="D773" s="582" t="s">
        <v>7669</v>
      </c>
      <c r="E773" s="582" t="s">
        <v>7670</v>
      </c>
      <c r="F773" s="582" t="s">
        <v>7671</v>
      </c>
      <c r="G773" s="24" t="s">
        <v>7672</v>
      </c>
      <c r="H773" s="396"/>
      <c r="I773" s="396"/>
      <c r="J773" s="396">
        <v>17380</v>
      </c>
      <c r="K773" s="473" t="s">
        <v>7652</v>
      </c>
      <c r="L773" s="582" t="s">
        <v>7673</v>
      </c>
      <c r="M773" s="4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6"/>
      <c r="AV773" s="96"/>
      <c r="AW773" s="96"/>
      <c r="AX773" s="96"/>
      <c r="AY773" s="96"/>
      <c r="AZ773" s="96"/>
      <c r="BA773" s="96"/>
      <c r="BB773" s="96"/>
      <c r="BC773" s="96"/>
      <c r="BD773" s="96"/>
      <c r="BE773" s="96"/>
      <c r="BF773" s="96"/>
      <c r="BG773" s="96"/>
      <c r="BH773" s="96"/>
      <c r="BI773" s="96"/>
      <c r="BJ773" s="96"/>
      <c r="BK773" s="96"/>
      <c r="BL773" s="96"/>
      <c r="BM773" s="96"/>
      <c r="BN773" s="96"/>
      <c r="BO773" s="96"/>
      <c r="BP773" s="96"/>
      <c r="BQ773" s="96"/>
      <c r="BR773" s="96"/>
      <c r="BS773" s="96"/>
      <c r="BT773" s="96"/>
      <c r="BU773" s="96"/>
      <c r="BV773" s="96"/>
      <c r="BW773" s="96"/>
      <c r="BX773" s="96"/>
      <c r="BY773" s="96"/>
      <c r="BZ773" s="96"/>
      <c r="CA773" s="96"/>
      <c r="CB773" s="96"/>
      <c r="CC773" s="96"/>
      <c r="CD773" s="96"/>
      <c r="CE773" s="96"/>
      <c r="CF773" s="96"/>
      <c r="CG773" s="96"/>
      <c r="CH773" s="96"/>
      <c r="CI773" s="96"/>
      <c r="CJ773" s="96"/>
      <c r="CK773" s="96"/>
      <c r="CL773" s="96"/>
      <c r="CM773" s="96"/>
      <c r="CN773" s="96"/>
      <c r="CO773" s="96"/>
      <c r="CP773" s="96"/>
      <c r="CQ773" s="96"/>
      <c r="CR773" s="96"/>
      <c r="CS773" s="96"/>
      <c r="CT773" s="96"/>
      <c r="CU773" s="96"/>
      <c r="CV773" s="96"/>
      <c r="CW773" s="96"/>
      <c r="CX773" s="96"/>
      <c r="CY773" s="96"/>
      <c r="CZ773" s="96"/>
      <c r="DA773" s="96"/>
      <c r="DB773" s="96"/>
      <c r="DC773" s="96"/>
      <c r="DD773" s="96"/>
      <c r="DE773" s="96"/>
      <c r="DF773" s="96"/>
      <c r="DG773" s="96"/>
      <c r="DH773" s="96"/>
      <c r="DI773" s="96"/>
      <c r="DJ773" s="96"/>
      <c r="DK773" s="96"/>
    </row>
    <row r="774" spans="1:115" s="579" customFormat="1" ht="60" customHeight="1">
      <c r="A774" s="4"/>
      <c r="B774" s="4">
        <v>64</v>
      </c>
      <c r="C774" s="607" t="s">
        <v>44</v>
      </c>
      <c r="D774" s="582" t="s">
        <v>7674</v>
      </c>
      <c r="E774" s="582" t="s">
        <v>7675</v>
      </c>
      <c r="F774" s="582" t="s">
        <v>7676</v>
      </c>
      <c r="G774" s="24" t="s">
        <v>7677</v>
      </c>
      <c r="H774" s="396">
        <v>55500</v>
      </c>
      <c r="I774" s="396"/>
      <c r="J774" s="396"/>
      <c r="K774" s="473" t="s">
        <v>7678</v>
      </c>
      <c r="L774" s="582" t="s">
        <v>7679</v>
      </c>
      <c r="M774" s="4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6"/>
      <c r="AV774" s="96"/>
      <c r="AW774" s="96"/>
      <c r="AX774" s="96"/>
      <c r="AY774" s="96"/>
      <c r="AZ774" s="96"/>
      <c r="BA774" s="96"/>
      <c r="BB774" s="96"/>
      <c r="BC774" s="96"/>
      <c r="BD774" s="96"/>
      <c r="BE774" s="96"/>
      <c r="BF774" s="96"/>
      <c r="BG774" s="96"/>
      <c r="BH774" s="96"/>
      <c r="BI774" s="96"/>
      <c r="BJ774" s="96"/>
      <c r="BK774" s="96"/>
      <c r="BL774" s="96"/>
      <c r="BM774" s="96"/>
      <c r="BN774" s="96"/>
      <c r="BO774" s="96"/>
      <c r="BP774" s="96"/>
      <c r="BQ774" s="96"/>
      <c r="BR774" s="96"/>
      <c r="BS774" s="96"/>
      <c r="BT774" s="96"/>
      <c r="BU774" s="96"/>
      <c r="BV774" s="96"/>
      <c r="BW774" s="96"/>
      <c r="BX774" s="96"/>
      <c r="BY774" s="96"/>
      <c r="BZ774" s="96"/>
      <c r="CA774" s="96"/>
      <c r="CB774" s="96"/>
      <c r="CC774" s="96"/>
      <c r="CD774" s="96"/>
      <c r="CE774" s="96"/>
      <c r="CF774" s="96"/>
      <c r="CG774" s="96"/>
      <c r="CH774" s="96"/>
      <c r="CI774" s="96"/>
      <c r="CJ774" s="96"/>
      <c r="CK774" s="96"/>
      <c r="CL774" s="96"/>
      <c r="CM774" s="96"/>
      <c r="CN774" s="96"/>
      <c r="CO774" s="96"/>
      <c r="CP774" s="96"/>
      <c r="CQ774" s="96"/>
      <c r="CR774" s="96"/>
      <c r="CS774" s="96"/>
      <c r="CT774" s="96"/>
      <c r="CU774" s="96"/>
      <c r="CV774" s="96"/>
      <c r="CW774" s="96"/>
      <c r="CX774" s="96"/>
      <c r="CY774" s="96"/>
      <c r="CZ774" s="96"/>
      <c r="DA774" s="96"/>
      <c r="DB774" s="96"/>
      <c r="DC774" s="96"/>
      <c r="DD774" s="96"/>
      <c r="DE774" s="96"/>
      <c r="DF774" s="96"/>
      <c r="DG774" s="96"/>
      <c r="DH774" s="96"/>
      <c r="DI774" s="96"/>
      <c r="DJ774" s="96"/>
      <c r="DK774" s="96"/>
    </row>
    <row r="775" spans="1:115" s="579" customFormat="1" ht="60" customHeight="1">
      <c r="A775" s="4"/>
      <c r="B775" s="4">
        <v>65</v>
      </c>
      <c r="C775" s="607" t="s">
        <v>45</v>
      </c>
      <c r="D775" s="582" t="s">
        <v>7680</v>
      </c>
      <c r="E775" s="582" t="s">
        <v>7681</v>
      </c>
      <c r="F775" s="582" t="s">
        <v>7682</v>
      </c>
      <c r="G775" s="24" t="s">
        <v>7683</v>
      </c>
      <c r="H775" s="396">
        <v>48000</v>
      </c>
      <c r="I775" s="396"/>
      <c r="J775" s="396"/>
      <c r="K775" s="473" t="s">
        <v>7678</v>
      </c>
      <c r="L775" s="582" t="s">
        <v>7684</v>
      </c>
      <c r="M775" s="4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6"/>
      <c r="AV775" s="96"/>
      <c r="AW775" s="96"/>
      <c r="AX775" s="96"/>
      <c r="AY775" s="96"/>
      <c r="AZ775" s="96"/>
      <c r="BA775" s="96"/>
      <c r="BB775" s="96"/>
      <c r="BC775" s="96"/>
      <c r="BD775" s="96"/>
      <c r="BE775" s="96"/>
      <c r="BF775" s="96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6"/>
      <c r="BS775" s="96"/>
      <c r="BT775" s="96"/>
      <c r="BU775" s="96"/>
      <c r="BV775" s="96"/>
      <c r="BW775" s="96"/>
      <c r="BX775" s="96"/>
      <c r="BY775" s="96"/>
      <c r="BZ775" s="96"/>
      <c r="CA775" s="96"/>
      <c r="CB775" s="96"/>
      <c r="CC775" s="96"/>
      <c r="CD775" s="96"/>
      <c r="CE775" s="96"/>
      <c r="CF775" s="96"/>
      <c r="CG775" s="96"/>
      <c r="CH775" s="96"/>
      <c r="CI775" s="96"/>
      <c r="CJ775" s="96"/>
      <c r="CK775" s="96"/>
      <c r="CL775" s="96"/>
      <c r="CM775" s="96"/>
      <c r="CN775" s="96"/>
      <c r="CO775" s="96"/>
      <c r="CP775" s="96"/>
      <c r="CQ775" s="96"/>
      <c r="CR775" s="96"/>
      <c r="CS775" s="96"/>
      <c r="CT775" s="96"/>
      <c r="CU775" s="96"/>
      <c r="CV775" s="96"/>
      <c r="CW775" s="96"/>
      <c r="CX775" s="96"/>
      <c r="CY775" s="96"/>
      <c r="CZ775" s="96"/>
      <c r="DA775" s="96"/>
      <c r="DB775" s="96"/>
      <c r="DC775" s="96"/>
      <c r="DD775" s="96"/>
      <c r="DE775" s="96"/>
      <c r="DF775" s="96"/>
      <c r="DG775" s="96"/>
      <c r="DH775" s="96"/>
      <c r="DI775" s="96"/>
      <c r="DJ775" s="96"/>
      <c r="DK775" s="96"/>
    </row>
    <row r="776" spans="1:115" s="579" customFormat="1" ht="60" customHeight="1">
      <c r="A776" s="594"/>
      <c r="B776" s="4">
        <v>66</v>
      </c>
      <c r="C776" s="607" t="s">
        <v>7685</v>
      </c>
      <c r="D776" s="582" t="s">
        <v>7686</v>
      </c>
      <c r="E776" s="582" t="s">
        <v>7687</v>
      </c>
      <c r="F776" s="582" t="s">
        <v>7688</v>
      </c>
      <c r="G776" s="24" t="s">
        <v>7689</v>
      </c>
      <c r="H776" s="396">
        <v>36000</v>
      </c>
      <c r="I776" s="396"/>
      <c r="J776" s="396"/>
      <c r="K776" s="473" t="s">
        <v>7690</v>
      </c>
      <c r="L776" s="582" t="s">
        <v>7691</v>
      </c>
      <c r="M776" s="4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6"/>
      <c r="AV776" s="96"/>
      <c r="AW776" s="96"/>
      <c r="AX776" s="96"/>
      <c r="AY776" s="96"/>
      <c r="AZ776" s="96"/>
      <c r="BA776" s="96"/>
      <c r="BB776" s="96"/>
      <c r="BC776" s="96"/>
      <c r="BD776" s="96"/>
      <c r="BE776" s="96"/>
      <c r="BF776" s="96"/>
      <c r="BG776" s="96"/>
      <c r="BH776" s="96"/>
      <c r="BI776" s="96"/>
      <c r="BJ776" s="96"/>
      <c r="BK776" s="96"/>
      <c r="BL776" s="96"/>
      <c r="BM776" s="96"/>
      <c r="BN776" s="96"/>
      <c r="BO776" s="96"/>
      <c r="BP776" s="96"/>
      <c r="BQ776" s="96"/>
      <c r="BR776" s="96"/>
      <c r="BS776" s="96"/>
      <c r="BT776" s="96"/>
      <c r="BU776" s="96"/>
      <c r="BV776" s="96"/>
      <c r="BW776" s="96"/>
      <c r="BX776" s="96"/>
      <c r="BY776" s="96"/>
      <c r="BZ776" s="96"/>
      <c r="CA776" s="96"/>
      <c r="CB776" s="96"/>
      <c r="CC776" s="96"/>
      <c r="CD776" s="96"/>
      <c r="CE776" s="96"/>
      <c r="CF776" s="96"/>
      <c r="CG776" s="96"/>
      <c r="CH776" s="96"/>
      <c r="CI776" s="96"/>
      <c r="CJ776" s="96"/>
      <c r="CK776" s="96"/>
      <c r="CL776" s="96"/>
      <c r="CM776" s="96"/>
      <c r="CN776" s="96"/>
      <c r="CO776" s="96"/>
      <c r="CP776" s="96"/>
      <c r="CQ776" s="96"/>
      <c r="CR776" s="96"/>
      <c r="CS776" s="96"/>
      <c r="CT776" s="96"/>
      <c r="CU776" s="96"/>
      <c r="CV776" s="96"/>
      <c r="CW776" s="96"/>
      <c r="CX776" s="96"/>
      <c r="CY776" s="96"/>
      <c r="CZ776" s="96"/>
      <c r="DA776" s="96"/>
      <c r="DB776" s="96"/>
      <c r="DC776" s="96"/>
      <c r="DD776" s="96"/>
      <c r="DE776" s="96"/>
      <c r="DF776" s="96"/>
      <c r="DG776" s="96"/>
      <c r="DH776" s="96"/>
      <c r="DI776" s="96"/>
      <c r="DJ776" s="96"/>
      <c r="DK776" s="96"/>
    </row>
    <row r="777" spans="1:115" s="579" customFormat="1" ht="60" customHeight="1">
      <c r="A777" s="594"/>
      <c r="B777" s="4">
        <v>67</v>
      </c>
      <c r="C777" s="607" t="s">
        <v>7692</v>
      </c>
      <c r="D777" s="582" t="s">
        <v>7693</v>
      </c>
      <c r="E777" s="582" t="s">
        <v>7694</v>
      </c>
      <c r="F777" s="582" t="s">
        <v>7695</v>
      </c>
      <c r="G777" s="24" t="s">
        <v>7696</v>
      </c>
      <c r="H777" s="608">
        <v>25000</v>
      </c>
      <c r="I777" s="396"/>
      <c r="J777" s="396"/>
      <c r="K777" s="24" t="s">
        <v>7697</v>
      </c>
      <c r="L777" s="582"/>
      <c r="M777" s="4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6"/>
      <c r="AV777" s="96"/>
      <c r="AW777" s="96"/>
      <c r="AX777" s="96"/>
      <c r="AY777" s="96"/>
      <c r="AZ777" s="96"/>
      <c r="BA777" s="96"/>
      <c r="BB777" s="96"/>
      <c r="BC777" s="96"/>
      <c r="BD777" s="96"/>
      <c r="BE777" s="96"/>
      <c r="BF777" s="96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6"/>
      <c r="BS777" s="96"/>
      <c r="BT777" s="96"/>
      <c r="BU777" s="96"/>
      <c r="BV777" s="96"/>
      <c r="BW777" s="96"/>
      <c r="BX777" s="96"/>
      <c r="BY777" s="96"/>
      <c r="BZ777" s="96"/>
      <c r="CA777" s="96"/>
      <c r="CB777" s="96"/>
      <c r="CC777" s="96"/>
      <c r="CD777" s="96"/>
      <c r="CE777" s="96"/>
      <c r="CF777" s="96"/>
      <c r="CG777" s="96"/>
      <c r="CH777" s="96"/>
      <c r="CI777" s="96"/>
      <c r="CJ777" s="96"/>
      <c r="CK777" s="96"/>
      <c r="CL777" s="96"/>
      <c r="CM777" s="96"/>
      <c r="CN777" s="96"/>
      <c r="CO777" s="96"/>
      <c r="CP777" s="96"/>
      <c r="CQ777" s="96"/>
      <c r="CR777" s="96"/>
      <c r="CS777" s="96"/>
      <c r="CT777" s="96"/>
      <c r="CU777" s="96"/>
      <c r="CV777" s="96"/>
      <c r="CW777" s="96"/>
      <c r="CX777" s="96"/>
      <c r="CY777" s="96"/>
      <c r="CZ777" s="96"/>
      <c r="DA777" s="96"/>
      <c r="DB777" s="96"/>
      <c r="DC777" s="96"/>
      <c r="DD777" s="96"/>
      <c r="DE777" s="96"/>
      <c r="DF777" s="96"/>
      <c r="DG777" s="96"/>
      <c r="DH777" s="96"/>
      <c r="DI777" s="96"/>
      <c r="DJ777" s="96"/>
      <c r="DK777" s="96"/>
    </row>
    <row r="778" spans="1:115" s="579" customFormat="1" ht="60" customHeight="1">
      <c r="A778" s="594"/>
      <c r="B778" s="4">
        <v>68</v>
      </c>
      <c r="C778" s="607" t="s">
        <v>7698</v>
      </c>
      <c r="D778" s="582" t="s">
        <v>7699</v>
      </c>
      <c r="E778" s="582" t="s">
        <v>7700</v>
      </c>
      <c r="F778" s="582" t="s">
        <v>7701</v>
      </c>
      <c r="G778" s="24" t="s">
        <v>7702</v>
      </c>
      <c r="H778" s="608">
        <v>115955040</v>
      </c>
      <c r="I778" s="396"/>
      <c r="J778" s="396"/>
      <c r="K778" s="473" t="s">
        <v>7703</v>
      </c>
      <c r="L778" s="582" t="s">
        <v>7704</v>
      </c>
      <c r="M778" s="4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6"/>
      <c r="AV778" s="96"/>
      <c r="AW778" s="96"/>
      <c r="AX778" s="96"/>
      <c r="AY778" s="96"/>
      <c r="AZ778" s="96"/>
      <c r="BA778" s="96"/>
      <c r="BB778" s="96"/>
      <c r="BC778" s="96"/>
      <c r="BD778" s="96"/>
      <c r="BE778" s="96"/>
      <c r="BF778" s="96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6"/>
      <c r="BS778" s="96"/>
      <c r="BT778" s="96"/>
      <c r="BU778" s="96"/>
      <c r="BV778" s="96"/>
      <c r="BW778" s="96"/>
      <c r="BX778" s="96"/>
      <c r="BY778" s="96"/>
      <c r="BZ778" s="96"/>
      <c r="CA778" s="96"/>
      <c r="CB778" s="96"/>
      <c r="CC778" s="96"/>
      <c r="CD778" s="96"/>
      <c r="CE778" s="96"/>
      <c r="CF778" s="96"/>
      <c r="CG778" s="96"/>
      <c r="CH778" s="96"/>
      <c r="CI778" s="96"/>
      <c r="CJ778" s="96"/>
      <c r="CK778" s="96"/>
      <c r="CL778" s="96"/>
      <c r="CM778" s="96"/>
      <c r="CN778" s="96"/>
      <c r="CO778" s="96"/>
      <c r="CP778" s="96"/>
      <c r="CQ778" s="96"/>
      <c r="CR778" s="96"/>
      <c r="CS778" s="96"/>
      <c r="CT778" s="96"/>
      <c r="CU778" s="96"/>
      <c r="CV778" s="96"/>
      <c r="CW778" s="96"/>
      <c r="CX778" s="96"/>
      <c r="CY778" s="96"/>
      <c r="CZ778" s="96"/>
      <c r="DA778" s="96"/>
      <c r="DB778" s="96"/>
      <c r="DC778" s="96"/>
      <c r="DD778" s="96"/>
      <c r="DE778" s="96"/>
      <c r="DF778" s="96"/>
      <c r="DG778" s="96"/>
      <c r="DH778" s="96"/>
      <c r="DI778" s="96"/>
      <c r="DJ778" s="96"/>
      <c r="DK778" s="96"/>
    </row>
    <row r="779" spans="1:115" s="579" customFormat="1" ht="60" customHeight="1">
      <c r="A779" s="594"/>
      <c r="B779" s="4">
        <v>69</v>
      </c>
      <c r="C779" s="609" t="s">
        <v>7705</v>
      </c>
      <c r="D779" s="610" t="s">
        <v>7706</v>
      </c>
      <c r="E779" s="610" t="s">
        <v>7707</v>
      </c>
      <c r="F779" s="610" t="s">
        <v>7708</v>
      </c>
      <c r="G779" s="24" t="s">
        <v>7709</v>
      </c>
      <c r="H779" s="608">
        <v>21900</v>
      </c>
      <c r="I779" s="396"/>
      <c r="J779" s="396"/>
      <c r="K779" s="24" t="s">
        <v>7703</v>
      </c>
      <c r="L779" s="610" t="s">
        <v>7710</v>
      </c>
      <c r="M779" s="4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6"/>
      <c r="AV779" s="96"/>
      <c r="AW779" s="96"/>
      <c r="AX779" s="96"/>
      <c r="AY779" s="96"/>
      <c r="AZ779" s="96"/>
      <c r="BA779" s="96"/>
      <c r="BB779" s="96"/>
      <c r="BC779" s="96"/>
      <c r="BD779" s="96"/>
      <c r="BE779" s="96"/>
      <c r="BF779" s="96"/>
      <c r="BG779" s="96"/>
      <c r="BH779" s="96"/>
      <c r="BI779" s="96"/>
      <c r="BJ779" s="96"/>
      <c r="BK779" s="96"/>
      <c r="BL779" s="96"/>
      <c r="BM779" s="96"/>
      <c r="BN779" s="96"/>
      <c r="BO779" s="96"/>
      <c r="BP779" s="96"/>
      <c r="BQ779" s="96"/>
      <c r="BR779" s="96"/>
      <c r="BS779" s="96"/>
      <c r="BT779" s="96"/>
      <c r="BU779" s="96"/>
      <c r="BV779" s="96"/>
      <c r="BW779" s="96"/>
      <c r="BX779" s="96"/>
      <c r="BY779" s="96"/>
      <c r="BZ779" s="96"/>
      <c r="CA779" s="96"/>
      <c r="CB779" s="96"/>
      <c r="CC779" s="96"/>
      <c r="CD779" s="96"/>
      <c r="CE779" s="96"/>
      <c r="CF779" s="96"/>
      <c r="CG779" s="96"/>
      <c r="CH779" s="96"/>
      <c r="CI779" s="96"/>
      <c r="CJ779" s="96"/>
      <c r="CK779" s="96"/>
      <c r="CL779" s="96"/>
      <c r="CM779" s="96"/>
      <c r="CN779" s="96"/>
      <c r="CO779" s="96"/>
      <c r="CP779" s="96"/>
      <c r="CQ779" s="96"/>
      <c r="CR779" s="96"/>
      <c r="CS779" s="96"/>
      <c r="CT779" s="96"/>
      <c r="CU779" s="96"/>
      <c r="CV779" s="96"/>
      <c r="CW779" s="96"/>
      <c r="CX779" s="96"/>
      <c r="CY779" s="96"/>
      <c r="CZ779" s="96"/>
      <c r="DA779" s="96"/>
      <c r="DB779" s="96"/>
      <c r="DC779" s="96"/>
      <c r="DD779" s="96"/>
      <c r="DE779" s="96"/>
      <c r="DF779" s="96"/>
      <c r="DG779" s="96"/>
      <c r="DH779" s="96"/>
      <c r="DI779" s="96"/>
      <c r="DJ779" s="96"/>
      <c r="DK779" s="96"/>
    </row>
    <row r="780" spans="1:115" s="579" customFormat="1" ht="60" customHeight="1">
      <c r="A780" s="595"/>
      <c r="B780" s="4">
        <v>70</v>
      </c>
      <c r="C780" s="607" t="s">
        <v>7711</v>
      </c>
      <c r="D780" s="582" t="s">
        <v>7712</v>
      </c>
      <c r="E780" s="582" t="s">
        <v>7713</v>
      </c>
      <c r="F780" s="582" t="s">
        <v>7714</v>
      </c>
      <c r="G780" s="24" t="s">
        <v>7715</v>
      </c>
      <c r="H780" s="396">
        <v>1950</v>
      </c>
      <c r="I780" s="396"/>
      <c r="J780" s="396"/>
      <c r="K780" s="24" t="s">
        <v>7716</v>
      </c>
      <c r="L780" s="582" t="s">
        <v>7717</v>
      </c>
      <c r="M780" s="4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6"/>
      <c r="AV780" s="96"/>
      <c r="AW780" s="96"/>
      <c r="AX780" s="96"/>
      <c r="AY780" s="96"/>
      <c r="AZ780" s="96"/>
      <c r="BA780" s="96"/>
      <c r="BB780" s="96"/>
      <c r="BC780" s="96"/>
      <c r="BD780" s="96"/>
      <c r="BE780" s="96"/>
      <c r="BF780" s="96"/>
      <c r="BG780" s="96"/>
      <c r="BH780" s="96"/>
      <c r="BI780" s="96"/>
      <c r="BJ780" s="96"/>
      <c r="BK780" s="96"/>
      <c r="BL780" s="96"/>
      <c r="BM780" s="96"/>
      <c r="BN780" s="96"/>
      <c r="BO780" s="96"/>
      <c r="BP780" s="96"/>
      <c r="BQ780" s="96"/>
      <c r="BR780" s="96"/>
      <c r="BS780" s="96"/>
      <c r="BT780" s="96"/>
      <c r="BU780" s="96"/>
      <c r="BV780" s="96"/>
      <c r="BW780" s="96"/>
      <c r="BX780" s="96"/>
      <c r="BY780" s="96"/>
      <c r="BZ780" s="96"/>
      <c r="CA780" s="96"/>
      <c r="CB780" s="96"/>
      <c r="CC780" s="96"/>
      <c r="CD780" s="96"/>
      <c r="CE780" s="96"/>
      <c r="CF780" s="96"/>
      <c r="CG780" s="96"/>
      <c r="CH780" s="96"/>
      <c r="CI780" s="96"/>
      <c r="CJ780" s="96"/>
      <c r="CK780" s="96"/>
      <c r="CL780" s="96"/>
      <c r="CM780" s="96"/>
      <c r="CN780" s="96"/>
      <c r="CO780" s="96"/>
      <c r="CP780" s="96"/>
      <c r="CQ780" s="96"/>
      <c r="CR780" s="96"/>
      <c r="CS780" s="96"/>
      <c r="CT780" s="96"/>
      <c r="CU780" s="96"/>
      <c r="CV780" s="96"/>
      <c r="CW780" s="96"/>
      <c r="CX780" s="96"/>
      <c r="CY780" s="96"/>
      <c r="CZ780" s="96"/>
      <c r="DA780" s="96"/>
      <c r="DB780" s="96"/>
      <c r="DC780" s="96"/>
      <c r="DD780" s="96"/>
      <c r="DE780" s="96"/>
      <c r="DF780" s="96"/>
      <c r="DG780" s="96"/>
      <c r="DH780" s="96"/>
      <c r="DI780" s="96"/>
      <c r="DJ780" s="96"/>
      <c r="DK780" s="96"/>
    </row>
    <row r="781" spans="1:115" s="579" customFormat="1" ht="60" customHeight="1">
      <c r="A781" s="595"/>
      <c r="B781" s="4">
        <v>71</v>
      </c>
      <c r="C781" s="607" t="s">
        <v>7711</v>
      </c>
      <c r="D781" s="582" t="s">
        <v>7718</v>
      </c>
      <c r="E781" s="582" t="s">
        <v>7719</v>
      </c>
      <c r="F781" s="582" t="s">
        <v>7720</v>
      </c>
      <c r="G781" s="24" t="s">
        <v>7721</v>
      </c>
      <c r="H781" s="396">
        <v>2430</v>
      </c>
      <c r="I781" s="396"/>
      <c r="J781" s="396"/>
      <c r="K781" s="24" t="s">
        <v>7716</v>
      </c>
      <c r="L781" s="582" t="s">
        <v>7722</v>
      </c>
      <c r="M781" s="4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6"/>
      <c r="AV781" s="96"/>
      <c r="AW781" s="96"/>
      <c r="AX781" s="96"/>
      <c r="AY781" s="96"/>
      <c r="AZ781" s="96"/>
      <c r="BA781" s="96"/>
      <c r="BB781" s="96"/>
      <c r="BC781" s="96"/>
      <c r="BD781" s="96"/>
      <c r="BE781" s="96"/>
      <c r="BF781" s="96"/>
      <c r="BG781" s="96"/>
      <c r="BH781" s="96"/>
      <c r="BI781" s="96"/>
      <c r="BJ781" s="96"/>
      <c r="BK781" s="96"/>
      <c r="BL781" s="96"/>
      <c r="BM781" s="96"/>
      <c r="BN781" s="96"/>
      <c r="BO781" s="96"/>
      <c r="BP781" s="96"/>
      <c r="BQ781" s="96"/>
      <c r="BR781" s="96"/>
      <c r="BS781" s="96"/>
      <c r="BT781" s="96"/>
      <c r="BU781" s="96"/>
      <c r="BV781" s="96"/>
      <c r="BW781" s="96"/>
      <c r="BX781" s="96"/>
      <c r="BY781" s="96"/>
      <c r="BZ781" s="96"/>
      <c r="CA781" s="96"/>
      <c r="CB781" s="96"/>
      <c r="CC781" s="96"/>
      <c r="CD781" s="96"/>
      <c r="CE781" s="96"/>
      <c r="CF781" s="96"/>
      <c r="CG781" s="96"/>
      <c r="CH781" s="96"/>
      <c r="CI781" s="96"/>
      <c r="CJ781" s="96"/>
      <c r="CK781" s="96"/>
      <c r="CL781" s="96"/>
      <c r="CM781" s="96"/>
      <c r="CN781" s="96"/>
      <c r="CO781" s="96"/>
      <c r="CP781" s="96"/>
      <c r="CQ781" s="96"/>
      <c r="CR781" s="96"/>
      <c r="CS781" s="96"/>
      <c r="CT781" s="96"/>
      <c r="CU781" s="96"/>
      <c r="CV781" s="96"/>
      <c r="CW781" s="96"/>
      <c r="CX781" s="96"/>
      <c r="CY781" s="96"/>
      <c r="CZ781" s="96"/>
      <c r="DA781" s="96"/>
      <c r="DB781" s="96"/>
      <c r="DC781" s="96"/>
      <c r="DD781" s="96"/>
      <c r="DE781" s="96"/>
      <c r="DF781" s="96"/>
      <c r="DG781" s="96"/>
      <c r="DH781" s="96"/>
      <c r="DI781" s="96"/>
      <c r="DJ781" s="96"/>
      <c r="DK781" s="96"/>
    </row>
    <row r="782" spans="1:115" s="613" customFormat="1" ht="60" customHeight="1">
      <c r="A782" s="611" t="s">
        <v>7532</v>
      </c>
      <c r="B782" s="4">
        <v>72</v>
      </c>
      <c r="C782" s="607" t="s">
        <v>7723</v>
      </c>
      <c r="D782" s="582" t="s">
        <v>7724</v>
      </c>
      <c r="E782" s="582" t="s">
        <v>7725</v>
      </c>
      <c r="F782" s="582" t="s">
        <v>7726</v>
      </c>
      <c r="G782" s="24" t="s">
        <v>7727</v>
      </c>
      <c r="H782" s="396">
        <v>7000</v>
      </c>
      <c r="I782" s="396"/>
      <c r="J782" s="396"/>
      <c r="K782" s="24" t="s">
        <v>7728</v>
      </c>
      <c r="L782" s="582" t="s">
        <v>7729</v>
      </c>
      <c r="M782" s="594"/>
      <c r="N782" s="612"/>
      <c r="O782" s="612"/>
      <c r="P782" s="612"/>
      <c r="Q782" s="612"/>
      <c r="R782" s="612"/>
      <c r="S782" s="612"/>
      <c r="T782" s="612"/>
      <c r="U782" s="612"/>
      <c r="V782" s="612"/>
      <c r="W782" s="612"/>
      <c r="X782" s="612"/>
      <c r="Y782" s="612"/>
      <c r="Z782" s="612"/>
      <c r="AA782" s="612"/>
      <c r="AB782" s="612"/>
      <c r="AC782" s="612"/>
      <c r="AD782" s="612"/>
      <c r="AE782" s="612"/>
      <c r="AF782" s="612"/>
      <c r="AG782" s="612"/>
      <c r="AH782" s="612"/>
      <c r="AI782" s="612"/>
      <c r="AJ782" s="612"/>
      <c r="AK782" s="612"/>
      <c r="AL782" s="612"/>
      <c r="AM782" s="612"/>
      <c r="AN782" s="612"/>
      <c r="AO782" s="612"/>
      <c r="AP782" s="612"/>
      <c r="AQ782" s="612"/>
      <c r="AR782" s="612"/>
      <c r="AS782" s="612"/>
      <c r="AT782" s="612"/>
      <c r="AU782" s="612"/>
      <c r="AV782" s="612"/>
      <c r="AW782" s="612"/>
      <c r="AX782" s="612"/>
      <c r="AY782" s="612"/>
      <c r="AZ782" s="612"/>
      <c r="BA782" s="612"/>
      <c r="BB782" s="612"/>
      <c r="BC782" s="612"/>
      <c r="BD782" s="612"/>
      <c r="BE782" s="612"/>
      <c r="BF782" s="612"/>
      <c r="BG782" s="612"/>
      <c r="BH782" s="612"/>
      <c r="BI782" s="612"/>
      <c r="BJ782" s="612"/>
      <c r="BK782" s="612"/>
      <c r="BL782" s="612"/>
      <c r="BM782" s="612"/>
      <c r="BN782" s="612"/>
      <c r="BO782" s="612"/>
      <c r="BP782" s="612"/>
      <c r="BQ782" s="612"/>
      <c r="BR782" s="612"/>
      <c r="BS782" s="612"/>
      <c r="BT782" s="612"/>
      <c r="BU782" s="612"/>
      <c r="BV782" s="612"/>
      <c r="BW782" s="612"/>
      <c r="BX782" s="612"/>
      <c r="BY782" s="612"/>
      <c r="BZ782" s="612"/>
      <c r="CA782" s="612"/>
      <c r="CB782" s="612"/>
      <c r="CC782" s="612"/>
      <c r="CD782" s="612"/>
      <c r="CE782" s="612"/>
      <c r="CF782" s="612"/>
      <c r="CG782" s="612"/>
      <c r="CH782" s="612"/>
      <c r="CI782" s="612"/>
      <c r="CJ782" s="612"/>
      <c r="CK782" s="612"/>
      <c r="CL782" s="612"/>
      <c r="CM782" s="612"/>
      <c r="CN782" s="612"/>
      <c r="CO782" s="612"/>
      <c r="CP782" s="612"/>
      <c r="CQ782" s="612"/>
      <c r="CR782" s="612"/>
      <c r="CS782" s="612"/>
      <c r="CT782" s="612"/>
      <c r="CU782" s="612"/>
      <c r="CV782" s="612"/>
      <c r="CW782" s="612"/>
      <c r="CX782" s="612"/>
      <c r="CY782" s="612"/>
      <c r="CZ782" s="612"/>
      <c r="DA782" s="612"/>
      <c r="DB782" s="612"/>
      <c r="DC782" s="612"/>
      <c r="DD782" s="612"/>
      <c r="DE782" s="612"/>
      <c r="DF782" s="612"/>
      <c r="DG782" s="612"/>
      <c r="DH782" s="612"/>
      <c r="DI782" s="612"/>
      <c r="DJ782" s="612"/>
      <c r="DK782" s="612"/>
    </row>
    <row r="783" spans="1:115" s="616" customFormat="1" ht="60" customHeight="1">
      <c r="A783" s="614"/>
      <c r="B783" s="4">
        <v>73</v>
      </c>
      <c r="C783" s="607" t="s">
        <v>35</v>
      </c>
      <c r="D783" s="582" t="s">
        <v>7730</v>
      </c>
      <c r="E783" s="582" t="s">
        <v>7731</v>
      </c>
      <c r="F783" s="582" t="s">
        <v>7732</v>
      </c>
      <c r="G783" s="24" t="s">
        <v>7733</v>
      </c>
      <c r="H783" s="396">
        <v>8140</v>
      </c>
      <c r="I783" s="396"/>
      <c r="J783" s="396"/>
      <c r="K783" s="24" t="s">
        <v>7716</v>
      </c>
      <c r="L783" s="582" t="s">
        <v>7734</v>
      </c>
      <c r="M783" s="4"/>
      <c r="N783" s="615"/>
      <c r="O783" s="615"/>
      <c r="P783" s="615"/>
      <c r="Q783" s="615"/>
      <c r="R783" s="615"/>
      <c r="S783" s="615"/>
      <c r="T783" s="615"/>
      <c r="U783" s="615"/>
      <c r="V783" s="615"/>
      <c r="W783" s="615"/>
      <c r="X783" s="615"/>
      <c r="Y783" s="615"/>
      <c r="Z783" s="615"/>
      <c r="AA783" s="615"/>
      <c r="AB783" s="615"/>
      <c r="AC783" s="615"/>
      <c r="AD783" s="615"/>
      <c r="AE783" s="615"/>
      <c r="AF783" s="615"/>
      <c r="AG783" s="615"/>
      <c r="AH783" s="615"/>
      <c r="AI783" s="615"/>
      <c r="AJ783" s="615"/>
      <c r="AK783" s="615"/>
      <c r="AL783" s="615"/>
      <c r="AM783" s="615"/>
      <c r="AN783" s="615"/>
      <c r="AO783" s="615"/>
      <c r="AP783" s="615"/>
      <c r="AQ783" s="615"/>
      <c r="AR783" s="615"/>
      <c r="AS783" s="615"/>
      <c r="AT783" s="615"/>
      <c r="AU783" s="615"/>
      <c r="AV783" s="615"/>
      <c r="AW783" s="615"/>
      <c r="AX783" s="615"/>
      <c r="AY783" s="615"/>
      <c r="AZ783" s="615"/>
      <c r="BA783" s="615"/>
      <c r="BB783" s="615"/>
      <c r="BC783" s="615"/>
      <c r="BD783" s="615"/>
      <c r="BE783" s="615"/>
      <c r="BF783" s="615"/>
      <c r="BG783" s="615"/>
      <c r="BH783" s="615"/>
      <c r="BI783" s="615"/>
      <c r="BJ783" s="615"/>
      <c r="BK783" s="615"/>
      <c r="BL783" s="615"/>
      <c r="BM783" s="615"/>
      <c r="BN783" s="615"/>
      <c r="BO783" s="615"/>
      <c r="BP783" s="615"/>
      <c r="BQ783" s="615"/>
      <c r="BR783" s="615"/>
      <c r="BS783" s="615"/>
      <c r="BT783" s="615"/>
      <c r="BU783" s="615"/>
      <c r="BV783" s="615"/>
      <c r="BW783" s="615"/>
      <c r="BX783" s="615"/>
      <c r="BY783" s="615"/>
      <c r="BZ783" s="615"/>
      <c r="CA783" s="615"/>
      <c r="CB783" s="615"/>
      <c r="CC783" s="615"/>
      <c r="CD783" s="615"/>
      <c r="CE783" s="615"/>
      <c r="CF783" s="615"/>
      <c r="CG783" s="615"/>
      <c r="CH783" s="615"/>
      <c r="CI783" s="615"/>
      <c r="CJ783" s="615"/>
      <c r="CK783" s="615"/>
      <c r="CL783" s="615"/>
      <c r="CM783" s="615"/>
      <c r="CN783" s="615"/>
      <c r="CO783" s="615"/>
      <c r="CP783" s="615"/>
      <c r="CQ783" s="615"/>
      <c r="CR783" s="615"/>
      <c r="CS783" s="615"/>
      <c r="CT783" s="615"/>
      <c r="CU783" s="615"/>
      <c r="CV783" s="615"/>
      <c r="CW783" s="615"/>
      <c r="CX783" s="615"/>
      <c r="CY783" s="615"/>
      <c r="CZ783" s="615"/>
      <c r="DA783" s="615"/>
      <c r="DB783" s="615"/>
      <c r="DC783" s="615"/>
      <c r="DD783" s="615"/>
      <c r="DE783" s="615"/>
      <c r="DF783" s="615"/>
      <c r="DG783" s="615"/>
      <c r="DH783" s="615"/>
      <c r="DI783" s="615"/>
      <c r="DJ783" s="615"/>
      <c r="DK783" s="615"/>
    </row>
    <row r="784" spans="1:115" s="617" customFormat="1" ht="60" customHeight="1">
      <c r="A784" s="4"/>
      <c r="B784" s="4">
        <v>74</v>
      </c>
      <c r="C784" s="607" t="s">
        <v>34</v>
      </c>
      <c r="D784" s="582" t="s">
        <v>7735</v>
      </c>
      <c r="E784" s="582" t="s">
        <v>7736</v>
      </c>
      <c r="F784" s="582" t="s">
        <v>7737</v>
      </c>
      <c r="G784" s="24" t="s">
        <v>7738</v>
      </c>
      <c r="H784" s="608">
        <v>17400</v>
      </c>
      <c r="I784" s="396"/>
      <c r="J784" s="396"/>
      <c r="K784" s="24" t="s">
        <v>7697</v>
      </c>
      <c r="L784" s="582" t="s">
        <v>7739</v>
      </c>
      <c r="M784" s="4"/>
      <c r="N784" s="615"/>
      <c r="O784" s="615"/>
      <c r="P784" s="615"/>
      <c r="Q784" s="615"/>
      <c r="R784" s="615"/>
      <c r="S784" s="615"/>
      <c r="T784" s="615"/>
      <c r="U784" s="615"/>
      <c r="V784" s="615"/>
      <c r="W784" s="615"/>
      <c r="X784" s="615"/>
      <c r="Y784" s="615"/>
      <c r="Z784" s="615"/>
      <c r="AA784" s="615"/>
      <c r="AB784" s="615"/>
      <c r="AC784" s="615"/>
      <c r="AD784" s="615"/>
      <c r="AE784" s="615"/>
      <c r="AF784" s="615"/>
      <c r="AG784" s="615"/>
      <c r="AH784" s="615"/>
      <c r="AI784" s="615"/>
      <c r="AJ784" s="615"/>
      <c r="AK784" s="615"/>
      <c r="AL784" s="615"/>
      <c r="AM784" s="615"/>
      <c r="AN784" s="615"/>
      <c r="AO784" s="615"/>
      <c r="AP784" s="615"/>
      <c r="AQ784" s="615"/>
      <c r="AR784" s="615"/>
      <c r="AS784" s="615"/>
      <c r="AT784" s="615"/>
      <c r="AU784" s="615"/>
      <c r="AV784" s="615"/>
      <c r="AW784" s="615"/>
      <c r="AX784" s="615"/>
      <c r="AY784" s="615"/>
      <c r="AZ784" s="615"/>
      <c r="BA784" s="615"/>
      <c r="BB784" s="615"/>
      <c r="BC784" s="615"/>
      <c r="BD784" s="615"/>
      <c r="BE784" s="615"/>
      <c r="BF784" s="615"/>
      <c r="BG784" s="615"/>
      <c r="BH784" s="615"/>
      <c r="BI784" s="615"/>
      <c r="BJ784" s="615"/>
      <c r="BK784" s="615"/>
      <c r="BL784" s="615"/>
      <c r="BM784" s="615"/>
      <c r="BN784" s="615"/>
      <c r="BO784" s="615"/>
      <c r="BP784" s="615"/>
      <c r="BQ784" s="615"/>
      <c r="BR784" s="615"/>
      <c r="BS784" s="615"/>
      <c r="BT784" s="615"/>
      <c r="BU784" s="615"/>
      <c r="BV784" s="615"/>
      <c r="BW784" s="615"/>
      <c r="BX784" s="615"/>
      <c r="BY784" s="615"/>
      <c r="BZ784" s="615"/>
      <c r="CA784" s="615"/>
      <c r="CB784" s="615"/>
      <c r="CC784" s="615"/>
      <c r="CD784" s="615"/>
      <c r="CE784" s="615"/>
      <c r="CF784" s="615"/>
      <c r="CG784" s="615"/>
      <c r="CH784" s="615"/>
      <c r="CI784" s="615"/>
      <c r="CJ784" s="615"/>
      <c r="CK784" s="615"/>
      <c r="CL784" s="615"/>
      <c r="CM784" s="615"/>
      <c r="CN784" s="615"/>
      <c r="CO784" s="615"/>
      <c r="CP784" s="615"/>
      <c r="CQ784" s="615"/>
      <c r="CR784" s="615"/>
      <c r="CS784" s="615"/>
      <c r="CT784" s="615"/>
      <c r="CU784" s="615"/>
      <c r="CV784" s="615"/>
      <c r="CW784" s="615"/>
      <c r="CX784" s="615"/>
      <c r="CY784" s="615"/>
      <c r="CZ784" s="615"/>
      <c r="DA784" s="615"/>
      <c r="DB784" s="615"/>
      <c r="DC784" s="615"/>
      <c r="DD784" s="615"/>
      <c r="DE784" s="615"/>
      <c r="DF784" s="615"/>
      <c r="DG784" s="615"/>
      <c r="DH784" s="615"/>
      <c r="DI784" s="615"/>
      <c r="DJ784" s="615"/>
      <c r="DK784" s="615"/>
    </row>
    <row r="785" spans="1:115" s="617" customFormat="1" ht="60" customHeight="1">
      <c r="A785" s="4"/>
      <c r="B785" s="4">
        <v>75</v>
      </c>
      <c r="C785" s="607" t="s">
        <v>5496</v>
      </c>
      <c r="D785" s="582" t="s">
        <v>7740</v>
      </c>
      <c r="E785" s="582" t="s">
        <v>7741</v>
      </c>
      <c r="F785" s="582" t="s">
        <v>7742</v>
      </c>
      <c r="G785" s="24" t="s">
        <v>7743</v>
      </c>
      <c r="H785" s="608">
        <v>2070</v>
      </c>
      <c r="I785" s="396"/>
      <c r="J785" s="396"/>
      <c r="K785" s="24" t="s">
        <v>7703</v>
      </c>
      <c r="L785" s="582" t="s">
        <v>7744</v>
      </c>
      <c r="M785" s="4"/>
      <c r="N785" s="615"/>
      <c r="O785" s="615"/>
      <c r="P785" s="615"/>
      <c r="Q785" s="615"/>
      <c r="R785" s="615"/>
      <c r="S785" s="615"/>
      <c r="T785" s="615"/>
      <c r="U785" s="615"/>
      <c r="V785" s="615"/>
      <c r="W785" s="615"/>
      <c r="X785" s="615"/>
      <c r="Y785" s="615"/>
      <c r="Z785" s="615"/>
      <c r="AA785" s="615"/>
      <c r="AB785" s="615"/>
      <c r="AC785" s="615"/>
      <c r="AD785" s="615"/>
      <c r="AE785" s="615"/>
      <c r="AF785" s="615"/>
      <c r="AG785" s="615"/>
      <c r="AH785" s="615"/>
      <c r="AI785" s="615"/>
      <c r="AJ785" s="615"/>
      <c r="AK785" s="615"/>
      <c r="AL785" s="615"/>
      <c r="AM785" s="615"/>
      <c r="AN785" s="615"/>
      <c r="AO785" s="615"/>
      <c r="AP785" s="615"/>
      <c r="AQ785" s="615"/>
      <c r="AR785" s="615"/>
      <c r="AS785" s="615"/>
      <c r="AT785" s="615"/>
      <c r="AU785" s="615"/>
      <c r="AV785" s="615"/>
      <c r="AW785" s="615"/>
      <c r="AX785" s="615"/>
      <c r="AY785" s="615"/>
      <c r="AZ785" s="615"/>
      <c r="BA785" s="615"/>
      <c r="BB785" s="615"/>
      <c r="BC785" s="615"/>
      <c r="BD785" s="615"/>
      <c r="BE785" s="615"/>
      <c r="BF785" s="615"/>
      <c r="BG785" s="615"/>
      <c r="BH785" s="615"/>
      <c r="BI785" s="615"/>
      <c r="BJ785" s="615"/>
      <c r="BK785" s="615"/>
      <c r="BL785" s="615"/>
      <c r="BM785" s="615"/>
      <c r="BN785" s="615"/>
      <c r="BO785" s="615"/>
      <c r="BP785" s="615"/>
      <c r="BQ785" s="615"/>
      <c r="BR785" s="615"/>
      <c r="BS785" s="615"/>
      <c r="BT785" s="615"/>
      <c r="BU785" s="615"/>
      <c r="BV785" s="615"/>
      <c r="BW785" s="615"/>
      <c r="BX785" s="615"/>
      <c r="BY785" s="615"/>
      <c r="BZ785" s="615"/>
      <c r="CA785" s="615"/>
      <c r="CB785" s="615"/>
      <c r="CC785" s="615"/>
      <c r="CD785" s="615"/>
      <c r="CE785" s="615"/>
      <c r="CF785" s="615"/>
      <c r="CG785" s="615"/>
      <c r="CH785" s="615"/>
      <c r="CI785" s="615"/>
      <c r="CJ785" s="615"/>
      <c r="CK785" s="615"/>
      <c r="CL785" s="615"/>
      <c r="CM785" s="615"/>
      <c r="CN785" s="615"/>
      <c r="CO785" s="615"/>
      <c r="CP785" s="615"/>
      <c r="CQ785" s="615"/>
      <c r="CR785" s="615"/>
      <c r="CS785" s="615"/>
      <c r="CT785" s="615"/>
      <c r="CU785" s="615"/>
      <c r="CV785" s="615"/>
      <c r="CW785" s="615"/>
      <c r="CX785" s="615"/>
      <c r="CY785" s="615"/>
      <c r="CZ785" s="615"/>
      <c r="DA785" s="615"/>
      <c r="DB785" s="615"/>
      <c r="DC785" s="615"/>
      <c r="DD785" s="615"/>
      <c r="DE785" s="615"/>
      <c r="DF785" s="615"/>
      <c r="DG785" s="615"/>
      <c r="DH785" s="615"/>
      <c r="DI785" s="615"/>
      <c r="DJ785" s="615"/>
      <c r="DK785" s="615"/>
    </row>
    <row r="786" spans="1:115" s="617" customFormat="1" ht="60" customHeight="1">
      <c r="A786" s="4"/>
      <c r="B786" s="4">
        <v>76</v>
      </c>
      <c r="C786" s="609" t="s">
        <v>7745</v>
      </c>
      <c r="D786" s="610" t="s">
        <v>7746</v>
      </c>
      <c r="E786" s="610" t="s">
        <v>7747</v>
      </c>
      <c r="F786" s="610" t="s">
        <v>7748</v>
      </c>
      <c r="G786" s="24" t="s">
        <v>7749</v>
      </c>
      <c r="H786" s="396">
        <v>7080</v>
      </c>
      <c r="I786" s="396"/>
      <c r="J786" s="396"/>
      <c r="K786" s="24" t="s">
        <v>7703</v>
      </c>
      <c r="L786" s="610" t="s">
        <v>7750</v>
      </c>
      <c r="M786" s="4"/>
      <c r="N786" s="615"/>
      <c r="O786" s="615"/>
      <c r="P786" s="615"/>
      <c r="Q786" s="615"/>
      <c r="R786" s="615"/>
      <c r="S786" s="615"/>
      <c r="T786" s="615"/>
      <c r="U786" s="615"/>
      <c r="V786" s="615"/>
      <c r="W786" s="615"/>
      <c r="X786" s="615"/>
      <c r="Y786" s="615"/>
      <c r="Z786" s="615"/>
      <c r="AA786" s="615"/>
      <c r="AB786" s="615"/>
      <c r="AC786" s="615"/>
      <c r="AD786" s="615"/>
      <c r="AE786" s="615"/>
      <c r="AF786" s="615"/>
      <c r="AG786" s="615"/>
      <c r="AH786" s="615"/>
      <c r="AI786" s="615"/>
      <c r="AJ786" s="615"/>
      <c r="AK786" s="615"/>
      <c r="AL786" s="615"/>
      <c r="AM786" s="615"/>
      <c r="AN786" s="615"/>
      <c r="AO786" s="615"/>
      <c r="AP786" s="615"/>
      <c r="AQ786" s="615"/>
      <c r="AR786" s="615"/>
      <c r="AS786" s="615"/>
      <c r="AT786" s="615"/>
      <c r="AU786" s="615"/>
      <c r="AV786" s="615"/>
      <c r="AW786" s="615"/>
      <c r="AX786" s="615"/>
      <c r="AY786" s="615"/>
      <c r="AZ786" s="615"/>
      <c r="BA786" s="615"/>
      <c r="BB786" s="615"/>
      <c r="BC786" s="615"/>
      <c r="BD786" s="615"/>
      <c r="BE786" s="615"/>
      <c r="BF786" s="615"/>
      <c r="BG786" s="615"/>
      <c r="BH786" s="615"/>
      <c r="BI786" s="615"/>
      <c r="BJ786" s="615"/>
      <c r="BK786" s="615"/>
      <c r="BL786" s="615"/>
      <c r="BM786" s="615"/>
      <c r="BN786" s="615"/>
      <c r="BO786" s="615"/>
      <c r="BP786" s="615"/>
      <c r="BQ786" s="615"/>
      <c r="BR786" s="615"/>
      <c r="BS786" s="615"/>
      <c r="BT786" s="615"/>
      <c r="BU786" s="615"/>
      <c r="BV786" s="615"/>
      <c r="BW786" s="615"/>
      <c r="BX786" s="615"/>
      <c r="BY786" s="615"/>
      <c r="BZ786" s="615"/>
      <c r="CA786" s="615"/>
      <c r="CB786" s="615"/>
      <c r="CC786" s="615"/>
      <c r="CD786" s="615"/>
      <c r="CE786" s="615"/>
      <c r="CF786" s="615"/>
      <c r="CG786" s="615"/>
      <c r="CH786" s="615"/>
      <c r="CI786" s="615"/>
      <c r="CJ786" s="615"/>
      <c r="CK786" s="615"/>
      <c r="CL786" s="615"/>
      <c r="CM786" s="615"/>
      <c r="CN786" s="615"/>
      <c r="CO786" s="615"/>
      <c r="CP786" s="615"/>
      <c r="CQ786" s="615"/>
      <c r="CR786" s="615"/>
      <c r="CS786" s="615"/>
      <c r="CT786" s="615"/>
      <c r="CU786" s="615"/>
      <c r="CV786" s="615"/>
      <c r="CW786" s="615"/>
      <c r="CX786" s="615"/>
      <c r="CY786" s="615"/>
      <c r="CZ786" s="615"/>
      <c r="DA786" s="615"/>
      <c r="DB786" s="615"/>
      <c r="DC786" s="615"/>
      <c r="DD786" s="615"/>
      <c r="DE786" s="615"/>
      <c r="DF786" s="615"/>
      <c r="DG786" s="615"/>
      <c r="DH786" s="615"/>
      <c r="DI786" s="615"/>
      <c r="DJ786" s="615"/>
      <c r="DK786" s="615"/>
    </row>
    <row r="787" spans="1:115" s="617" customFormat="1" ht="60" customHeight="1">
      <c r="A787" s="4"/>
      <c r="B787" s="4">
        <v>77</v>
      </c>
      <c r="C787" s="607" t="s">
        <v>7751</v>
      </c>
      <c r="D787" s="582" t="s">
        <v>7746</v>
      </c>
      <c r="E787" s="582" t="s">
        <v>7752</v>
      </c>
      <c r="F787" s="582" t="s">
        <v>7753</v>
      </c>
      <c r="G787" s="24" t="s">
        <v>7754</v>
      </c>
      <c r="H787" s="608">
        <v>4450</v>
      </c>
      <c r="I787" s="396"/>
      <c r="J787" s="396"/>
      <c r="K787" s="24" t="s">
        <v>7755</v>
      </c>
      <c r="L787" s="582" t="s">
        <v>7756</v>
      </c>
      <c r="M787" s="4"/>
      <c r="N787" s="615"/>
      <c r="O787" s="615"/>
      <c r="P787" s="615"/>
      <c r="Q787" s="615"/>
      <c r="R787" s="615"/>
      <c r="S787" s="615"/>
      <c r="T787" s="615"/>
      <c r="U787" s="615"/>
      <c r="V787" s="615"/>
      <c r="W787" s="615"/>
      <c r="X787" s="615"/>
      <c r="Y787" s="615"/>
      <c r="Z787" s="615"/>
      <c r="AA787" s="615"/>
      <c r="AB787" s="615"/>
      <c r="AC787" s="615"/>
      <c r="AD787" s="615"/>
      <c r="AE787" s="615"/>
      <c r="AF787" s="615"/>
      <c r="AG787" s="615"/>
      <c r="AH787" s="615"/>
      <c r="AI787" s="615"/>
      <c r="AJ787" s="615"/>
      <c r="AK787" s="615"/>
      <c r="AL787" s="615"/>
      <c r="AM787" s="615"/>
      <c r="AN787" s="615"/>
      <c r="AO787" s="615"/>
      <c r="AP787" s="615"/>
      <c r="AQ787" s="615"/>
      <c r="AR787" s="615"/>
      <c r="AS787" s="615"/>
      <c r="AT787" s="615"/>
      <c r="AU787" s="615"/>
      <c r="AV787" s="615"/>
      <c r="AW787" s="615"/>
      <c r="AX787" s="615"/>
      <c r="AY787" s="615"/>
      <c r="AZ787" s="615"/>
      <c r="BA787" s="615"/>
      <c r="BB787" s="615"/>
      <c r="BC787" s="615"/>
      <c r="BD787" s="615"/>
      <c r="BE787" s="615"/>
      <c r="BF787" s="615"/>
      <c r="BG787" s="615"/>
      <c r="BH787" s="615"/>
      <c r="BI787" s="615"/>
      <c r="BJ787" s="615"/>
      <c r="BK787" s="615"/>
      <c r="BL787" s="615"/>
      <c r="BM787" s="615"/>
      <c r="BN787" s="615"/>
      <c r="BO787" s="615"/>
      <c r="BP787" s="615"/>
      <c r="BQ787" s="615"/>
      <c r="BR787" s="615"/>
      <c r="BS787" s="615"/>
      <c r="BT787" s="615"/>
      <c r="BU787" s="615"/>
      <c r="BV787" s="615"/>
      <c r="BW787" s="615"/>
      <c r="BX787" s="615"/>
      <c r="BY787" s="615"/>
      <c r="BZ787" s="615"/>
      <c r="CA787" s="615"/>
      <c r="CB787" s="615"/>
      <c r="CC787" s="615"/>
      <c r="CD787" s="615"/>
      <c r="CE787" s="615"/>
      <c r="CF787" s="615"/>
      <c r="CG787" s="615"/>
      <c r="CH787" s="615"/>
      <c r="CI787" s="615"/>
      <c r="CJ787" s="615"/>
      <c r="CK787" s="615"/>
      <c r="CL787" s="615"/>
      <c r="CM787" s="615"/>
      <c r="CN787" s="615"/>
      <c r="CO787" s="615"/>
      <c r="CP787" s="615"/>
      <c r="CQ787" s="615"/>
      <c r="CR787" s="615"/>
      <c r="CS787" s="615"/>
      <c r="CT787" s="615"/>
      <c r="CU787" s="615"/>
      <c r="CV787" s="615"/>
      <c r="CW787" s="615"/>
      <c r="CX787" s="615"/>
      <c r="CY787" s="615"/>
      <c r="CZ787" s="615"/>
      <c r="DA787" s="615"/>
      <c r="DB787" s="615"/>
      <c r="DC787" s="615"/>
      <c r="DD787" s="615"/>
      <c r="DE787" s="615"/>
      <c r="DF787" s="615"/>
      <c r="DG787" s="615"/>
      <c r="DH787" s="615"/>
      <c r="DI787" s="615"/>
      <c r="DJ787" s="615"/>
      <c r="DK787" s="615"/>
    </row>
    <row r="788" spans="1:115" s="617" customFormat="1" ht="60" customHeight="1">
      <c r="A788" s="4"/>
      <c r="B788" s="4">
        <v>78</v>
      </c>
      <c r="C788" s="607" t="s">
        <v>7757</v>
      </c>
      <c r="D788" s="582" t="s">
        <v>7740</v>
      </c>
      <c r="E788" s="582" t="s">
        <v>7758</v>
      </c>
      <c r="F788" s="582" t="s">
        <v>7759</v>
      </c>
      <c r="G788" s="24" t="s">
        <v>7760</v>
      </c>
      <c r="H788" s="396">
        <v>1832</v>
      </c>
      <c r="I788" s="396"/>
      <c r="J788" s="396"/>
      <c r="K788" s="24" t="s">
        <v>7716</v>
      </c>
      <c r="L788" s="582" t="s">
        <v>7761</v>
      </c>
      <c r="M788" s="4"/>
      <c r="N788" s="615"/>
      <c r="O788" s="615"/>
      <c r="P788" s="615"/>
      <c r="Q788" s="615"/>
      <c r="R788" s="615"/>
      <c r="S788" s="615"/>
      <c r="T788" s="615"/>
      <c r="U788" s="615"/>
      <c r="V788" s="615"/>
      <c r="W788" s="615"/>
      <c r="X788" s="615"/>
      <c r="Y788" s="615"/>
      <c r="Z788" s="615"/>
      <c r="AA788" s="615"/>
      <c r="AB788" s="615"/>
      <c r="AC788" s="615"/>
      <c r="AD788" s="615"/>
      <c r="AE788" s="615"/>
      <c r="AF788" s="615"/>
      <c r="AG788" s="615"/>
      <c r="AH788" s="615"/>
      <c r="AI788" s="615"/>
      <c r="AJ788" s="615"/>
      <c r="AK788" s="615"/>
      <c r="AL788" s="615"/>
      <c r="AM788" s="615"/>
      <c r="AN788" s="615"/>
      <c r="AO788" s="615"/>
      <c r="AP788" s="615"/>
      <c r="AQ788" s="615"/>
      <c r="AR788" s="615"/>
      <c r="AS788" s="615"/>
      <c r="AT788" s="615"/>
      <c r="AU788" s="615"/>
      <c r="AV788" s="615"/>
      <c r="AW788" s="615"/>
      <c r="AX788" s="615"/>
      <c r="AY788" s="615"/>
      <c r="AZ788" s="615"/>
      <c r="BA788" s="615"/>
      <c r="BB788" s="615"/>
      <c r="BC788" s="615"/>
      <c r="BD788" s="615"/>
      <c r="BE788" s="615"/>
      <c r="BF788" s="615"/>
      <c r="BG788" s="615"/>
      <c r="BH788" s="615"/>
      <c r="BI788" s="615"/>
      <c r="BJ788" s="615"/>
      <c r="BK788" s="615"/>
      <c r="BL788" s="615"/>
      <c r="BM788" s="615"/>
      <c r="BN788" s="615"/>
      <c r="BO788" s="615"/>
      <c r="BP788" s="615"/>
      <c r="BQ788" s="615"/>
      <c r="BR788" s="615"/>
      <c r="BS788" s="615"/>
      <c r="BT788" s="615"/>
      <c r="BU788" s="615"/>
      <c r="BV788" s="615"/>
      <c r="BW788" s="615"/>
      <c r="BX788" s="615"/>
      <c r="BY788" s="615"/>
      <c r="BZ788" s="615"/>
      <c r="CA788" s="615"/>
      <c r="CB788" s="615"/>
      <c r="CC788" s="615"/>
      <c r="CD788" s="615"/>
      <c r="CE788" s="615"/>
      <c r="CF788" s="615"/>
      <c r="CG788" s="615"/>
      <c r="CH788" s="615"/>
      <c r="CI788" s="615"/>
      <c r="CJ788" s="615"/>
      <c r="CK788" s="615"/>
      <c r="CL788" s="615"/>
      <c r="CM788" s="615"/>
      <c r="CN788" s="615"/>
      <c r="CO788" s="615"/>
      <c r="CP788" s="615"/>
      <c r="CQ788" s="615"/>
      <c r="CR788" s="615"/>
      <c r="CS788" s="615"/>
      <c r="CT788" s="615"/>
      <c r="CU788" s="615"/>
      <c r="CV788" s="615"/>
      <c r="CW788" s="615"/>
      <c r="CX788" s="615"/>
      <c r="CY788" s="615"/>
      <c r="CZ788" s="615"/>
      <c r="DA788" s="615"/>
      <c r="DB788" s="615"/>
      <c r="DC788" s="615"/>
      <c r="DD788" s="615"/>
      <c r="DE788" s="615"/>
      <c r="DF788" s="615"/>
      <c r="DG788" s="615"/>
      <c r="DH788" s="615"/>
      <c r="DI788" s="615"/>
      <c r="DJ788" s="615"/>
      <c r="DK788" s="615"/>
    </row>
    <row r="789" spans="1:115" s="617" customFormat="1" ht="60" customHeight="1">
      <c r="A789" s="4"/>
      <c r="B789" s="4">
        <v>79</v>
      </c>
      <c r="C789" s="607" t="s">
        <v>7762</v>
      </c>
      <c r="D789" s="582" t="s">
        <v>7740</v>
      </c>
      <c r="E789" s="582" t="s">
        <v>7763</v>
      </c>
      <c r="F789" s="582" t="s">
        <v>7764</v>
      </c>
      <c r="G789" s="24" t="s">
        <v>7765</v>
      </c>
      <c r="H789" s="608">
        <v>5050</v>
      </c>
      <c r="I789" s="396"/>
      <c r="J789" s="396"/>
      <c r="K789" s="24" t="s">
        <v>7703</v>
      </c>
      <c r="L789" s="582" t="s">
        <v>7766</v>
      </c>
      <c r="M789" s="4"/>
      <c r="N789" s="615"/>
      <c r="O789" s="615"/>
      <c r="P789" s="615"/>
      <c r="Q789" s="615"/>
      <c r="R789" s="615"/>
      <c r="S789" s="615"/>
      <c r="T789" s="615"/>
      <c r="U789" s="615"/>
      <c r="V789" s="615"/>
      <c r="W789" s="615"/>
      <c r="X789" s="615"/>
      <c r="Y789" s="615"/>
      <c r="Z789" s="615"/>
      <c r="AA789" s="615"/>
      <c r="AB789" s="615"/>
      <c r="AC789" s="615"/>
      <c r="AD789" s="615"/>
      <c r="AE789" s="615"/>
      <c r="AF789" s="615"/>
      <c r="AG789" s="615"/>
      <c r="AH789" s="615"/>
      <c r="AI789" s="615"/>
      <c r="AJ789" s="615"/>
      <c r="AK789" s="615"/>
      <c r="AL789" s="615"/>
      <c r="AM789" s="615"/>
      <c r="AN789" s="615"/>
      <c r="AO789" s="615"/>
      <c r="AP789" s="615"/>
      <c r="AQ789" s="615"/>
      <c r="AR789" s="615"/>
      <c r="AS789" s="615"/>
      <c r="AT789" s="615"/>
      <c r="AU789" s="615"/>
      <c r="AV789" s="615"/>
      <c r="AW789" s="615"/>
      <c r="AX789" s="615"/>
      <c r="AY789" s="615"/>
      <c r="AZ789" s="615"/>
      <c r="BA789" s="615"/>
      <c r="BB789" s="615"/>
      <c r="BC789" s="615"/>
      <c r="BD789" s="615"/>
      <c r="BE789" s="615"/>
      <c r="BF789" s="615"/>
      <c r="BG789" s="615"/>
      <c r="BH789" s="615"/>
      <c r="BI789" s="615"/>
      <c r="BJ789" s="615"/>
      <c r="BK789" s="615"/>
      <c r="BL789" s="615"/>
      <c r="BM789" s="615"/>
      <c r="BN789" s="615"/>
      <c r="BO789" s="615"/>
      <c r="BP789" s="615"/>
      <c r="BQ789" s="615"/>
      <c r="BR789" s="615"/>
      <c r="BS789" s="615"/>
      <c r="BT789" s="615"/>
      <c r="BU789" s="615"/>
      <c r="BV789" s="615"/>
      <c r="BW789" s="615"/>
      <c r="BX789" s="615"/>
      <c r="BY789" s="615"/>
      <c r="BZ789" s="615"/>
      <c r="CA789" s="615"/>
      <c r="CB789" s="615"/>
      <c r="CC789" s="615"/>
      <c r="CD789" s="615"/>
      <c r="CE789" s="615"/>
      <c r="CF789" s="615"/>
      <c r="CG789" s="615"/>
      <c r="CH789" s="615"/>
      <c r="CI789" s="615"/>
      <c r="CJ789" s="615"/>
      <c r="CK789" s="615"/>
      <c r="CL789" s="615"/>
      <c r="CM789" s="615"/>
      <c r="CN789" s="615"/>
      <c r="CO789" s="615"/>
      <c r="CP789" s="615"/>
      <c r="CQ789" s="615"/>
      <c r="CR789" s="615"/>
      <c r="CS789" s="615"/>
      <c r="CT789" s="615"/>
      <c r="CU789" s="615"/>
      <c r="CV789" s="615"/>
      <c r="CW789" s="615"/>
      <c r="CX789" s="615"/>
      <c r="CY789" s="615"/>
      <c r="CZ789" s="615"/>
      <c r="DA789" s="615"/>
      <c r="DB789" s="615"/>
      <c r="DC789" s="615"/>
      <c r="DD789" s="615"/>
      <c r="DE789" s="615"/>
      <c r="DF789" s="615"/>
      <c r="DG789" s="615"/>
      <c r="DH789" s="615"/>
      <c r="DI789" s="615"/>
      <c r="DJ789" s="615"/>
      <c r="DK789" s="615"/>
    </row>
    <row r="790" spans="1:115" s="617" customFormat="1" ht="60" customHeight="1">
      <c r="A790" s="4"/>
      <c r="B790" s="4">
        <v>80</v>
      </c>
      <c r="C790" s="607" t="s">
        <v>7767</v>
      </c>
      <c r="D790" s="582" t="s">
        <v>7740</v>
      </c>
      <c r="E790" s="582" t="s">
        <v>7768</v>
      </c>
      <c r="F790" s="582" t="s">
        <v>7769</v>
      </c>
      <c r="G790" s="24" t="s">
        <v>7770</v>
      </c>
      <c r="H790" s="396">
        <v>5100</v>
      </c>
      <c r="I790" s="396"/>
      <c r="J790" s="396"/>
      <c r="K790" s="24" t="s">
        <v>7716</v>
      </c>
      <c r="L790" s="582" t="s">
        <v>7771</v>
      </c>
      <c r="M790" s="4"/>
      <c r="N790" s="615"/>
      <c r="O790" s="615"/>
      <c r="P790" s="615"/>
      <c r="Q790" s="615"/>
      <c r="R790" s="615"/>
      <c r="S790" s="615"/>
      <c r="T790" s="615"/>
      <c r="U790" s="615"/>
      <c r="V790" s="615"/>
      <c r="W790" s="615"/>
      <c r="X790" s="615"/>
      <c r="Y790" s="615"/>
      <c r="Z790" s="615"/>
      <c r="AA790" s="615"/>
      <c r="AB790" s="615"/>
      <c r="AC790" s="615"/>
      <c r="AD790" s="615"/>
      <c r="AE790" s="615"/>
      <c r="AF790" s="615"/>
      <c r="AG790" s="615"/>
      <c r="AH790" s="615"/>
      <c r="AI790" s="615"/>
      <c r="AJ790" s="615"/>
      <c r="AK790" s="615"/>
      <c r="AL790" s="615"/>
      <c r="AM790" s="615"/>
      <c r="AN790" s="615"/>
      <c r="AO790" s="615"/>
      <c r="AP790" s="615"/>
      <c r="AQ790" s="615"/>
      <c r="AR790" s="615"/>
      <c r="AS790" s="615"/>
      <c r="AT790" s="615"/>
      <c r="AU790" s="615"/>
      <c r="AV790" s="615"/>
      <c r="AW790" s="615"/>
      <c r="AX790" s="615"/>
      <c r="AY790" s="615"/>
      <c r="AZ790" s="615"/>
      <c r="BA790" s="615"/>
      <c r="BB790" s="615"/>
      <c r="BC790" s="615"/>
      <c r="BD790" s="615"/>
      <c r="BE790" s="615"/>
      <c r="BF790" s="615"/>
      <c r="BG790" s="615"/>
      <c r="BH790" s="615"/>
      <c r="BI790" s="615"/>
      <c r="BJ790" s="615"/>
      <c r="BK790" s="615"/>
      <c r="BL790" s="615"/>
      <c r="BM790" s="615"/>
      <c r="BN790" s="615"/>
      <c r="BO790" s="615"/>
      <c r="BP790" s="615"/>
      <c r="BQ790" s="615"/>
      <c r="BR790" s="615"/>
      <c r="BS790" s="615"/>
      <c r="BT790" s="615"/>
      <c r="BU790" s="615"/>
      <c r="BV790" s="615"/>
      <c r="BW790" s="615"/>
      <c r="BX790" s="615"/>
      <c r="BY790" s="615"/>
      <c r="BZ790" s="615"/>
      <c r="CA790" s="615"/>
      <c r="CB790" s="615"/>
      <c r="CC790" s="615"/>
      <c r="CD790" s="615"/>
      <c r="CE790" s="615"/>
      <c r="CF790" s="615"/>
      <c r="CG790" s="615"/>
      <c r="CH790" s="615"/>
      <c r="CI790" s="615"/>
      <c r="CJ790" s="615"/>
      <c r="CK790" s="615"/>
      <c r="CL790" s="615"/>
      <c r="CM790" s="615"/>
      <c r="CN790" s="615"/>
      <c r="CO790" s="615"/>
      <c r="CP790" s="615"/>
      <c r="CQ790" s="615"/>
      <c r="CR790" s="615"/>
      <c r="CS790" s="615"/>
      <c r="CT790" s="615"/>
      <c r="CU790" s="615"/>
      <c r="CV790" s="615"/>
      <c r="CW790" s="615"/>
      <c r="CX790" s="615"/>
      <c r="CY790" s="615"/>
      <c r="CZ790" s="615"/>
      <c r="DA790" s="615"/>
      <c r="DB790" s="615"/>
      <c r="DC790" s="615"/>
      <c r="DD790" s="615"/>
      <c r="DE790" s="615"/>
      <c r="DF790" s="615"/>
      <c r="DG790" s="615"/>
      <c r="DH790" s="615"/>
      <c r="DI790" s="615"/>
      <c r="DJ790" s="615"/>
      <c r="DK790" s="615"/>
    </row>
    <row r="791" spans="1:115" s="617" customFormat="1" ht="60" customHeight="1">
      <c r="A791" s="4"/>
      <c r="B791" s="4">
        <v>81</v>
      </c>
      <c r="C791" s="607" t="s">
        <v>7772</v>
      </c>
      <c r="D791" s="582" t="s">
        <v>7773</v>
      </c>
      <c r="E791" s="582" t="s">
        <v>7774</v>
      </c>
      <c r="F791" s="582" t="s">
        <v>7775</v>
      </c>
      <c r="G791" s="24" t="s">
        <v>7776</v>
      </c>
      <c r="H791" s="396">
        <v>11500</v>
      </c>
      <c r="I791" s="396"/>
      <c r="J791" s="396"/>
      <c r="K791" s="24" t="s">
        <v>7716</v>
      </c>
      <c r="L791" s="582" t="s">
        <v>7777</v>
      </c>
      <c r="M791" s="4"/>
      <c r="N791" s="615"/>
      <c r="O791" s="615"/>
      <c r="P791" s="615"/>
      <c r="Q791" s="615"/>
      <c r="R791" s="615"/>
      <c r="S791" s="615"/>
      <c r="T791" s="615"/>
      <c r="U791" s="615"/>
      <c r="V791" s="615"/>
      <c r="W791" s="615"/>
      <c r="X791" s="615"/>
      <c r="Y791" s="615"/>
      <c r="Z791" s="615"/>
      <c r="AA791" s="615"/>
      <c r="AB791" s="615"/>
      <c r="AC791" s="615"/>
      <c r="AD791" s="615"/>
      <c r="AE791" s="615"/>
      <c r="AF791" s="615"/>
      <c r="AG791" s="615"/>
      <c r="AH791" s="615"/>
      <c r="AI791" s="615"/>
      <c r="AJ791" s="615"/>
      <c r="AK791" s="615"/>
      <c r="AL791" s="615"/>
      <c r="AM791" s="615"/>
      <c r="AN791" s="615"/>
      <c r="AO791" s="615"/>
      <c r="AP791" s="615"/>
      <c r="AQ791" s="615"/>
      <c r="AR791" s="615"/>
      <c r="AS791" s="615"/>
      <c r="AT791" s="615"/>
      <c r="AU791" s="615"/>
      <c r="AV791" s="615"/>
      <c r="AW791" s="615"/>
      <c r="AX791" s="615"/>
      <c r="AY791" s="615"/>
      <c r="AZ791" s="615"/>
      <c r="BA791" s="615"/>
      <c r="BB791" s="615"/>
      <c r="BC791" s="615"/>
      <c r="BD791" s="615"/>
      <c r="BE791" s="615"/>
      <c r="BF791" s="615"/>
      <c r="BG791" s="615"/>
      <c r="BH791" s="615"/>
      <c r="BI791" s="615"/>
      <c r="BJ791" s="615"/>
      <c r="BK791" s="615"/>
      <c r="BL791" s="615"/>
      <c r="BM791" s="615"/>
      <c r="BN791" s="615"/>
      <c r="BO791" s="615"/>
      <c r="BP791" s="615"/>
      <c r="BQ791" s="615"/>
      <c r="BR791" s="615"/>
      <c r="BS791" s="615"/>
      <c r="BT791" s="615"/>
      <c r="BU791" s="615"/>
      <c r="BV791" s="615"/>
      <c r="BW791" s="615"/>
      <c r="BX791" s="615"/>
      <c r="BY791" s="615"/>
      <c r="BZ791" s="615"/>
      <c r="CA791" s="615"/>
      <c r="CB791" s="615"/>
      <c r="CC791" s="615"/>
      <c r="CD791" s="615"/>
      <c r="CE791" s="615"/>
      <c r="CF791" s="615"/>
      <c r="CG791" s="615"/>
      <c r="CH791" s="615"/>
      <c r="CI791" s="615"/>
      <c r="CJ791" s="615"/>
      <c r="CK791" s="615"/>
      <c r="CL791" s="615"/>
      <c r="CM791" s="615"/>
      <c r="CN791" s="615"/>
      <c r="CO791" s="615"/>
      <c r="CP791" s="615"/>
      <c r="CQ791" s="615"/>
      <c r="CR791" s="615"/>
      <c r="CS791" s="615"/>
      <c r="CT791" s="615"/>
      <c r="CU791" s="615"/>
      <c r="CV791" s="615"/>
      <c r="CW791" s="615"/>
      <c r="CX791" s="615"/>
      <c r="CY791" s="615"/>
      <c r="CZ791" s="615"/>
      <c r="DA791" s="615"/>
      <c r="DB791" s="615"/>
      <c r="DC791" s="615"/>
      <c r="DD791" s="615"/>
      <c r="DE791" s="615"/>
      <c r="DF791" s="615"/>
      <c r="DG791" s="615"/>
      <c r="DH791" s="615"/>
      <c r="DI791" s="615"/>
      <c r="DJ791" s="615"/>
      <c r="DK791" s="615"/>
    </row>
    <row r="792" spans="1:115" s="617" customFormat="1" ht="60" customHeight="1">
      <c r="A792" s="4"/>
      <c r="B792" s="4">
        <v>82</v>
      </c>
      <c r="C792" s="111" t="s">
        <v>7778</v>
      </c>
      <c r="D792" s="24" t="s">
        <v>7779</v>
      </c>
      <c r="E792" s="398" t="s">
        <v>7780</v>
      </c>
      <c r="F792" s="24" t="s">
        <v>7781</v>
      </c>
      <c r="G792" s="24" t="s">
        <v>7727</v>
      </c>
      <c r="H792" s="608">
        <v>7000</v>
      </c>
      <c r="I792" s="396"/>
      <c r="J792" s="396"/>
      <c r="K792" s="24" t="s">
        <v>7697</v>
      </c>
      <c r="L792" s="24" t="s">
        <v>7782</v>
      </c>
      <c r="M792" s="4"/>
      <c r="N792" s="615"/>
      <c r="O792" s="615"/>
      <c r="P792" s="615"/>
      <c r="Q792" s="615"/>
      <c r="R792" s="615"/>
      <c r="S792" s="615"/>
      <c r="T792" s="615"/>
      <c r="U792" s="615"/>
      <c r="V792" s="615"/>
      <c r="W792" s="615"/>
      <c r="X792" s="615"/>
      <c r="Y792" s="615"/>
      <c r="Z792" s="615"/>
      <c r="AA792" s="615"/>
      <c r="AB792" s="615"/>
      <c r="AC792" s="615"/>
      <c r="AD792" s="615"/>
      <c r="AE792" s="615"/>
      <c r="AF792" s="615"/>
      <c r="AG792" s="615"/>
      <c r="AH792" s="615"/>
      <c r="AI792" s="615"/>
      <c r="AJ792" s="615"/>
      <c r="AK792" s="615"/>
      <c r="AL792" s="615"/>
      <c r="AM792" s="615"/>
      <c r="AN792" s="615"/>
      <c r="AO792" s="615"/>
      <c r="AP792" s="615"/>
      <c r="AQ792" s="615"/>
      <c r="AR792" s="615"/>
      <c r="AS792" s="615"/>
      <c r="AT792" s="615"/>
      <c r="AU792" s="615"/>
      <c r="AV792" s="615"/>
      <c r="AW792" s="615"/>
      <c r="AX792" s="615"/>
      <c r="AY792" s="615"/>
      <c r="AZ792" s="615"/>
      <c r="BA792" s="615"/>
      <c r="BB792" s="615"/>
      <c r="BC792" s="615"/>
      <c r="BD792" s="615"/>
      <c r="BE792" s="615"/>
      <c r="BF792" s="615"/>
      <c r="BG792" s="615"/>
      <c r="BH792" s="615"/>
      <c r="BI792" s="615"/>
      <c r="BJ792" s="615"/>
      <c r="BK792" s="615"/>
      <c r="BL792" s="615"/>
      <c r="BM792" s="615"/>
      <c r="BN792" s="615"/>
      <c r="BO792" s="615"/>
      <c r="BP792" s="615"/>
      <c r="BQ792" s="615"/>
      <c r="BR792" s="615"/>
      <c r="BS792" s="615"/>
      <c r="BT792" s="615"/>
      <c r="BU792" s="615"/>
      <c r="BV792" s="615"/>
      <c r="BW792" s="615"/>
      <c r="BX792" s="615"/>
      <c r="BY792" s="615"/>
      <c r="BZ792" s="615"/>
      <c r="CA792" s="615"/>
      <c r="CB792" s="615"/>
      <c r="CC792" s="615"/>
      <c r="CD792" s="615"/>
      <c r="CE792" s="615"/>
      <c r="CF792" s="615"/>
      <c r="CG792" s="615"/>
      <c r="CH792" s="615"/>
      <c r="CI792" s="615"/>
      <c r="CJ792" s="615"/>
      <c r="CK792" s="615"/>
      <c r="CL792" s="615"/>
      <c r="CM792" s="615"/>
      <c r="CN792" s="615"/>
      <c r="CO792" s="615"/>
      <c r="CP792" s="615"/>
      <c r="CQ792" s="615"/>
      <c r="CR792" s="615"/>
      <c r="CS792" s="615"/>
      <c r="CT792" s="615"/>
      <c r="CU792" s="615"/>
      <c r="CV792" s="615"/>
      <c r="CW792" s="615"/>
      <c r="CX792" s="615"/>
      <c r="CY792" s="615"/>
      <c r="CZ792" s="615"/>
      <c r="DA792" s="615"/>
      <c r="DB792" s="615"/>
      <c r="DC792" s="615"/>
      <c r="DD792" s="615"/>
      <c r="DE792" s="615"/>
      <c r="DF792" s="615"/>
      <c r="DG792" s="615"/>
      <c r="DH792" s="615"/>
      <c r="DI792" s="615"/>
      <c r="DJ792" s="615"/>
      <c r="DK792" s="615"/>
    </row>
    <row r="793" spans="1:115" s="617" customFormat="1" ht="60" customHeight="1">
      <c r="A793" s="4"/>
      <c r="B793" s="4">
        <v>83</v>
      </c>
      <c r="C793" s="607" t="s">
        <v>7281</v>
      </c>
      <c r="D793" s="582" t="s">
        <v>7783</v>
      </c>
      <c r="E793" s="582" t="s">
        <v>7784</v>
      </c>
      <c r="F793" s="582" t="s">
        <v>7785</v>
      </c>
      <c r="G793" s="24" t="s">
        <v>7786</v>
      </c>
      <c r="H793" s="608">
        <v>4900</v>
      </c>
      <c r="I793" s="396"/>
      <c r="J793" s="396"/>
      <c r="K793" s="24" t="s">
        <v>7787</v>
      </c>
      <c r="L793" s="582" t="s">
        <v>7788</v>
      </c>
      <c r="M793" s="4"/>
      <c r="N793" s="615"/>
      <c r="O793" s="615"/>
      <c r="P793" s="615"/>
      <c r="Q793" s="615"/>
      <c r="R793" s="615"/>
      <c r="S793" s="615"/>
      <c r="T793" s="615"/>
      <c r="U793" s="615"/>
      <c r="V793" s="615"/>
      <c r="W793" s="615"/>
      <c r="X793" s="615"/>
      <c r="Y793" s="615"/>
      <c r="Z793" s="615"/>
      <c r="AA793" s="615"/>
      <c r="AB793" s="615"/>
      <c r="AC793" s="615"/>
      <c r="AD793" s="615"/>
      <c r="AE793" s="615"/>
      <c r="AF793" s="615"/>
      <c r="AG793" s="615"/>
      <c r="AH793" s="615"/>
      <c r="AI793" s="615"/>
      <c r="AJ793" s="615"/>
      <c r="AK793" s="615"/>
      <c r="AL793" s="615"/>
      <c r="AM793" s="615"/>
      <c r="AN793" s="615"/>
      <c r="AO793" s="615"/>
      <c r="AP793" s="615"/>
      <c r="AQ793" s="615"/>
      <c r="AR793" s="615"/>
      <c r="AS793" s="615"/>
      <c r="AT793" s="615"/>
      <c r="AU793" s="615"/>
      <c r="AV793" s="615"/>
      <c r="AW793" s="615"/>
      <c r="AX793" s="615"/>
      <c r="AY793" s="615"/>
      <c r="AZ793" s="615"/>
      <c r="BA793" s="615"/>
      <c r="BB793" s="615"/>
      <c r="BC793" s="615"/>
      <c r="BD793" s="615"/>
      <c r="BE793" s="615"/>
      <c r="BF793" s="615"/>
      <c r="BG793" s="615"/>
      <c r="BH793" s="615"/>
      <c r="BI793" s="615"/>
      <c r="BJ793" s="615"/>
      <c r="BK793" s="615"/>
      <c r="BL793" s="615"/>
      <c r="BM793" s="615"/>
      <c r="BN793" s="615"/>
      <c r="BO793" s="615"/>
      <c r="BP793" s="615"/>
      <c r="BQ793" s="615"/>
      <c r="BR793" s="615"/>
      <c r="BS793" s="615"/>
      <c r="BT793" s="615"/>
      <c r="BU793" s="615"/>
      <c r="BV793" s="615"/>
      <c r="BW793" s="615"/>
      <c r="BX793" s="615"/>
      <c r="BY793" s="615"/>
      <c r="BZ793" s="615"/>
      <c r="CA793" s="615"/>
      <c r="CB793" s="615"/>
      <c r="CC793" s="615"/>
      <c r="CD793" s="615"/>
      <c r="CE793" s="615"/>
      <c r="CF793" s="615"/>
      <c r="CG793" s="615"/>
      <c r="CH793" s="615"/>
      <c r="CI793" s="615"/>
      <c r="CJ793" s="615"/>
      <c r="CK793" s="615"/>
      <c r="CL793" s="615"/>
      <c r="CM793" s="615"/>
      <c r="CN793" s="615"/>
      <c r="CO793" s="615"/>
      <c r="CP793" s="615"/>
      <c r="CQ793" s="615"/>
      <c r="CR793" s="615"/>
      <c r="CS793" s="615"/>
      <c r="CT793" s="615"/>
      <c r="CU793" s="615"/>
      <c r="CV793" s="615"/>
      <c r="CW793" s="615"/>
      <c r="CX793" s="615"/>
      <c r="CY793" s="615"/>
      <c r="CZ793" s="615"/>
      <c r="DA793" s="615"/>
      <c r="DB793" s="615"/>
      <c r="DC793" s="615"/>
      <c r="DD793" s="615"/>
      <c r="DE793" s="615"/>
      <c r="DF793" s="615"/>
      <c r="DG793" s="615"/>
      <c r="DH793" s="615"/>
      <c r="DI793" s="615"/>
      <c r="DJ793" s="615"/>
      <c r="DK793" s="615"/>
    </row>
    <row r="794" spans="1:115" s="617" customFormat="1" ht="60" customHeight="1">
      <c r="A794" s="4"/>
      <c r="B794" s="4">
        <v>84</v>
      </c>
      <c r="C794" s="607" t="s">
        <v>7789</v>
      </c>
      <c r="D794" s="582" t="s">
        <v>7790</v>
      </c>
      <c r="E794" s="582" t="s">
        <v>7791</v>
      </c>
      <c r="F794" s="582" t="s">
        <v>7792</v>
      </c>
      <c r="G794" s="24" t="s">
        <v>7793</v>
      </c>
      <c r="H794" s="396">
        <v>7200</v>
      </c>
      <c r="I794" s="396"/>
      <c r="J794" s="618"/>
      <c r="K794" s="24" t="s">
        <v>7716</v>
      </c>
      <c r="L794" s="582" t="s">
        <v>7794</v>
      </c>
      <c r="M794" s="4"/>
      <c r="N794" s="615"/>
      <c r="O794" s="615"/>
      <c r="P794" s="615"/>
      <c r="Q794" s="615"/>
      <c r="R794" s="615"/>
      <c r="S794" s="615"/>
      <c r="T794" s="615"/>
      <c r="U794" s="615"/>
      <c r="V794" s="615"/>
      <c r="W794" s="615"/>
      <c r="X794" s="615"/>
      <c r="Y794" s="615"/>
      <c r="Z794" s="615"/>
      <c r="AA794" s="615"/>
      <c r="AB794" s="615"/>
      <c r="AC794" s="615"/>
      <c r="AD794" s="615"/>
      <c r="AE794" s="615"/>
      <c r="AF794" s="615"/>
      <c r="AG794" s="615"/>
      <c r="AH794" s="615"/>
      <c r="AI794" s="615"/>
      <c r="AJ794" s="615"/>
      <c r="AK794" s="615"/>
      <c r="AL794" s="615"/>
      <c r="AM794" s="615"/>
      <c r="AN794" s="615"/>
      <c r="AO794" s="615"/>
      <c r="AP794" s="615"/>
      <c r="AQ794" s="615"/>
      <c r="AR794" s="615"/>
      <c r="AS794" s="615"/>
      <c r="AT794" s="615"/>
      <c r="AU794" s="615"/>
      <c r="AV794" s="615"/>
      <c r="AW794" s="615"/>
      <c r="AX794" s="615"/>
      <c r="AY794" s="615"/>
      <c r="AZ794" s="615"/>
      <c r="BA794" s="615"/>
      <c r="BB794" s="615"/>
      <c r="BC794" s="615"/>
      <c r="BD794" s="615"/>
      <c r="BE794" s="615"/>
      <c r="BF794" s="615"/>
      <c r="BG794" s="615"/>
      <c r="BH794" s="615"/>
      <c r="BI794" s="615"/>
      <c r="BJ794" s="615"/>
      <c r="BK794" s="615"/>
      <c r="BL794" s="615"/>
      <c r="BM794" s="615"/>
      <c r="BN794" s="615"/>
      <c r="BO794" s="615"/>
      <c r="BP794" s="615"/>
      <c r="BQ794" s="615"/>
      <c r="BR794" s="615"/>
      <c r="BS794" s="615"/>
      <c r="BT794" s="615"/>
      <c r="BU794" s="615"/>
      <c r="BV794" s="615"/>
      <c r="BW794" s="615"/>
      <c r="BX794" s="615"/>
      <c r="BY794" s="615"/>
      <c r="BZ794" s="615"/>
      <c r="CA794" s="615"/>
      <c r="CB794" s="615"/>
      <c r="CC794" s="615"/>
      <c r="CD794" s="615"/>
      <c r="CE794" s="615"/>
      <c r="CF794" s="615"/>
      <c r="CG794" s="615"/>
      <c r="CH794" s="615"/>
      <c r="CI794" s="615"/>
      <c r="CJ794" s="615"/>
      <c r="CK794" s="615"/>
      <c r="CL794" s="615"/>
      <c r="CM794" s="615"/>
      <c r="CN794" s="615"/>
      <c r="CO794" s="615"/>
      <c r="CP794" s="615"/>
      <c r="CQ794" s="615"/>
      <c r="CR794" s="615"/>
      <c r="CS794" s="615"/>
      <c r="CT794" s="615"/>
      <c r="CU794" s="615"/>
      <c r="CV794" s="615"/>
      <c r="CW794" s="615"/>
      <c r="CX794" s="615"/>
      <c r="CY794" s="615"/>
      <c r="CZ794" s="615"/>
      <c r="DA794" s="615"/>
      <c r="DB794" s="615"/>
      <c r="DC794" s="615"/>
      <c r="DD794" s="615"/>
      <c r="DE794" s="615"/>
      <c r="DF794" s="615"/>
      <c r="DG794" s="615"/>
      <c r="DH794" s="615"/>
      <c r="DI794" s="615"/>
      <c r="DJ794" s="615"/>
      <c r="DK794" s="615"/>
    </row>
    <row r="795" spans="1:115" s="617" customFormat="1" ht="60" customHeight="1">
      <c r="A795" s="4"/>
      <c r="B795" s="4">
        <v>85</v>
      </c>
      <c r="C795" s="607" t="s">
        <v>7795</v>
      </c>
      <c r="D795" s="582" t="s">
        <v>7796</v>
      </c>
      <c r="E795" s="582" t="s">
        <v>7797</v>
      </c>
      <c r="F795" s="582" t="s">
        <v>7798</v>
      </c>
      <c r="G795" s="24" t="s">
        <v>7799</v>
      </c>
      <c r="H795" s="396">
        <v>4700</v>
      </c>
      <c r="I795" s="396"/>
      <c r="J795" s="618"/>
      <c r="K795" s="24" t="s">
        <v>7716</v>
      </c>
      <c r="L795" s="582" t="s">
        <v>7800</v>
      </c>
      <c r="M795" s="4"/>
      <c r="N795" s="615"/>
      <c r="O795" s="615"/>
      <c r="P795" s="615"/>
      <c r="Q795" s="615"/>
      <c r="R795" s="615"/>
      <c r="S795" s="615"/>
      <c r="T795" s="615"/>
      <c r="U795" s="615"/>
      <c r="V795" s="615"/>
      <c r="W795" s="615"/>
      <c r="X795" s="615"/>
      <c r="Y795" s="615"/>
      <c r="Z795" s="615"/>
      <c r="AA795" s="615"/>
      <c r="AB795" s="615"/>
      <c r="AC795" s="615"/>
      <c r="AD795" s="615"/>
      <c r="AE795" s="615"/>
      <c r="AF795" s="615"/>
      <c r="AG795" s="615"/>
      <c r="AH795" s="615"/>
      <c r="AI795" s="615"/>
      <c r="AJ795" s="615"/>
      <c r="AK795" s="615"/>
      <c r="AL795" s="615"/>
      <c r="AM795" s="615"/>
      <c r="AN795" s="615"/>
      <c r="AO795" s="615"/>
      <c r="AP795" s="615"/>
      <c r="AQ795" s="615"/>
      <c r="AR795" s="615"/>
      <c r="AS795" s="615"/>
      <c r="AT795" s="615"/>
      <c r="AU795" s="615"/>
      <c r="AV795" s="615"/>
      <c r="AW795" s="615"/>
      <c r="AX795" s="615"/>
      <c r="AY795" s="615"/>
      <c r="AZ795" s="615"/>
      <c r="BA795" s="615"/>
      <c r="BB795" s="615"/>
      <c r="BC795" s="615"/>
      <c r="BD795" s="615"/>
      <c r="BE795" s="615"/>
      <c r="BF795" s="615"/>
      <c r="BG795" s="615"/>
      <c r="BH795" s="615"/>
      <c r="BI795" s="615"/>
      <c r="BJ795" s="615"/>
      <c r="BK795" s="615"/>
      <c r="BL795" s="615"/>
      <c r="BM795" s="615"/>
      <c r="BN795" s="615"/>
      <c r="BO795" s="615"/>
      <c r="BP795" s="615"/>
      <c r="BQ795" s="615"/>
      <c r="BR795" s="615"/>
      <c r="BS795" s="615"/>
      <c r="BT795" s="615"/>
      <c r="BU795" s="615"/>
      <c r="BV795" s="615"/>
      <c r="BW795" s="615"/>
      <c r="BX795" s="615"/>
      <c r="BY795" s="615"/>
      <c r="BZ795" s="615"/>
      <c r="CA795" s="615"/>
      <c r="CB795" s="615"/>
      <c r="CC795" s="615"/>
      <c r="CD795" s="615"/>
      <c r="CE795" s="615"/>
      <c r="CF795" s="615"/>
      <c r="CG795" s="615"/>
      <c r="CH795" s="615"/>
      <c r="CI795" s="615"/>
      <c r="CJ795" s="615"/>
      <c r="CK795" s="615"/>
      <c r="CL795" s="615"/>
      <c r="CM795" s="615"/>
      <c r="CN795" s="615"/>
      <c r="CO795" s="615"/>
      <c r="CP795" s="615"/>
      <c r="CQ795" s="615"/>
      <c r="CR795" s="615"/>
      <c r="CS795" s="615"/>
      <c r="CT795" s="615"/>
      <c r="CU795" s="615"/>
      <c r="CV795" s="615"/>
      <c r="CW795" s="615"/>
      <c r="CX795" s="615"/>
      <c r="CY795" s="615"/>
      <c r="CZ795" s="615"/>
      <c r="DA795" s="615"/>
      <c r="DB795" s="615"/>
      <c r="DC795" s="615"/>
      <c r="DD795" s="615"/>
      <c r="DE795" s="615"/>
      <c r="DF795" s="615"/>
      <c r="DG795" s="615"/>
      <c r="DH795" s="615"/>
      <c r="DI795" s="615"/>
      <c r="DJ795" s="615"/>
      <c r="DK795" s="615"/>
    </row>
    <row r="796" spans="1:115" s="617" customFormat="1" ht="60" customHeight="1">
      <c r="A796" s="4"/>
      <c r="B796" s="4">
        <v>86</v>
      </c>
      <c r="C796" s="607" t="s">
        <v>7801</v>
      </c>
      <c r="D796" s="582" t="s">
        <v>7796</v>
      </c>
      <c r="E796" s="582" t="s">
        <v>7802</v>
      </c>
      <c r="F796" s="582" t="s">
        <v>7803</v>
      </c>
      <c r="G796" s="24" t="s">
        <v>4139</v>
      </c>
      <c r="H796" s="396">
        <v>5000</v>
      </c>
      <c r="I796" s="396"/>
      <c r="J796" s="618"/>
      <c r="K796" s="24" t="s">
        <v>7716</v>
      </c>
      <c r="L796" s="582" t="s">
        <v>7804</v>
      </c>
      <c r="M796" s="4"/>
      <c r="N796" s="615"/>
      <c r="O796" s="615"/>
      <c r="P796" s="615"/>
      <c r="Q796" s="615"/>
      <c r="R796" s="615"/>
      <c r="S796" s="615"/>
      <c r="T796" s="615"/>
      <c r="U796" s="615"/>
      <c r="V796" s="615"/>
      <c r="W796" s="615"/>
      <c r="X796" s="615"/>
      <c r="Y796" s="615"/>
      <c r="Z796" s="615"/>
      <c r="AA796" s="615"/>
      <c r="AB796" s="615"/>
      <c r="AC796" s="615"/>
      <c r="AD796" s="615"/>
      <c r="AE796" s="615"/>
      <c r="AF796" s="615"/>
      <c r="AG796" s="615"/>
      <c r="AH796" s="615"/>
      <c r="AI796" s="615"/>
      <c r="AJ796" s="615"/>
      <c r="AK796" s="615"/>
      <c r="AL796" s="615"/>
      <c r="AM796" s="615"/>
      <c r="AN796" s="615"/>
      <c r="AO796" s="615"/>
      <c r="AP796" s="615"/>
      <c r="AQ796" s="615"/>
      <c r="AR796" s="615"/>
      <c r="AS796" s="615"/>
      <c r="AT796" s="615"/>
      <c r="AU796" s="615"/>
      <c r="AV796" s="615"/>
      <c r="AW796" s="615"/>
      <c r="AX796" s="615"/>
      <c r="AY796" s="615"/>
      <c r="AZ796" s="615"/>
      <c r="BA796" s="615"/>
      <c r="BB796" s="615"/>
      <c r="BC796" s="615"/>
      <c r="BD796" s="615"/>
      <c r="BE796" s="615"/>
      <c r="BF796" s="615"/>
      <c r="BG796" s="615"/>
      <c r="BH796" s="615"/>
      <c r="BI796" s="615"/>
      <c r="BJ796" s="615"/>
      <c r="BK796" s="615"/>
      <c r="BL796" s="615"/>
      <c r="BM796" s="615"/>
      <c r="BN796" s="615"/>
      <c r="BO796" s="615"/>
      <c r="BP796" s="615"/>
      <c r="BQ796" s="615"/>
      <c r="BR796" s="615"/>
      <c r="BS796" s="615"/>
      <c r="BT796" s="615"/>
      <c r="BU796" s="615"/>
      <c r="BV796" s="615"/>
      <c r="BW796" s="615"/>
      <c r="BX796" s="615"/>
      <c r="BY796" s="615"/>
      <c r="BZ796" s="615"/>
      <c r="CA796" s="615"/>
      <c r="CB796" s="615"/>
      <c r="CC796" s="615"/>
      <c r="CD796" s="615"/>
      <c r="CE796" s="615"/>
      <c r="CF796" s="615"/>
      <c r="CG796" s="615"/>
      <c r="CH796" s="615"/>
      <c r="CI796" s="615"/>
      <c r="CJ796" s="615"/>
      <c r="CK796" s="615"/>
      <c r="CL796" s="615"/>
      <c r="CM796" s="615"/>
      <c r="CN796" s="615"/>
      <c r="CO796" s="615"/>
      <c r="CP796" s="615"/>
      <c r="CQ796" s="615"/>
      <c r="CR796" s="615"/>
      <c r="CS796" s="615"/>
      <c r="CT796" s="615"/>
      <c r="CU796" s="615"/>
      <c r="CV796" s="615"/>
      <c r="CW796" s="615"/>
      <c r="CX796" s="615"/>
      <c r="CY796" s="615"/>
      <c r="CZ796" s="615"/>
      <c r="DA796" s="615"/>
      <c r="DB796" s="615"/>
      <c r="DC796" s="615"/>
      <c r="DD796" s="615"/>
      <c r="DE796" s="615"/>
      <c r="DF796" s="615"/>
      <c r="DG796" s="615"/>
      <c r="DH796" s="615"/>
      <c r="DI796" s="615"/>
      <c r="DJ796" s="615"/>
      <c r="DK796" s="615"/>
    </row>
    <row r="797" spans="1:115" s="617" customFormat="1" ht="60" customHeight="1">
      <c r="A797" s="4"/>
      <c r="B797" s="4">
        <v>87</v>
      </c>
      <c r="C797" s="607" t="s">
        <v>7805</v>
      </c>
      <c r="D797" s="582" t="s">
        <v>7806</v>
      </c>
      <c r="E797" s="582" t="s">
        <v>7807</v>
      </c>
      <c r="F797" s="582" t="s">
        <v>7808</v>
      </c>
      <c r="G797" s="24" t="s">
        <v>7809</v>
      </c>
      <c r="H797" s="608">
        <v>5000</v>
      </c>
      <c r="I797" s="396"/>
      <c r="J797" s="396"/>
      <c r="K797" s="24" t="s">
        <v>7716</v>
      </c>
      <c r="L797" s="582" t="s">
        <v>7810</v>
      </c>
      <c r="M797" s="4"/>
      <c r="N797" s="615"/>
      <c r="O797" s="615"/>
      <c r="P797" s="615"/>
      <c r="Q797" s="615"/>
      <c r="R797" s="615"/>
      <c r="S797" s="615"/>
      <c r="T797" s="615"/>
      <c r="U797" s="615"/>
      <c r="V797" s="615"/>
      <c r="W797" s="615"/>
      <c r="X797" s="615"/>
      <c r="Y797" s="615"/>
      <c r="Z797" s="615"/>
      <c r="AA797" s="615"/>
      <c r="AB797" s="615"/>
      <c r="AC797" s="615"/>
      <c r="AD797" s="615"/>
      <c r="AE797" s="615"/>
      <c r="AF797" s="615"/>
      <c r="AG797" s="615"/>
      <c r="AH797" s="615"/>
      <c r="AI797" s="615"/>
      <c r="AJ797" s="615"/>
      <c r="AK797" s="615"/>
      <c r="AL797" s="615"/>
      <c r="AM797" s="615"/>
      <c r="AN797" s="615"/>
      <c r="AO797" s="615"/>
      <c r="AP797" s="615"/>
      <c r="AQ797" s="615"/>
      <c r="AR797" s="615"/>
      <c r="AS797" s="615"/>
      <c r="AT797" s="615"/>
      <c r="AU797" s="615"/>
      <c r="AV797" s="615"/>
      <c r="AW797" s="615"/>
      <c r="AX797" s="615"/>
      <c r="AY797" s="615"/>
      <c r="AZ797" s="615"/>
      <c r="BA797" s="615"/>
      <c r="BB797" s="615"/>
      <c r="BC797" s="615"/>
      <c r="BD797" s="615"/>
      <c r="BE797" s="615"/>
      <c r="BF797" s="615"/>
      <c r="BG797" s="615"/>
      <c r="BH797" s="615"/>
      <c r="BI797" s="615"/>
      <c r="BJ797" s="615"/>
      <c r="BK797" s="615"/>
      <c r="BL797" s="615"/>
      <c r="BM797" s="615"/>
      <c r="BN797" s="615"/>
      <c r="BO797" s="615"/>
      <c r="BP797" s="615"/>
      <c r="BQ797" s="615"/>
      <c r="BR797" s="615"/>
      <c r="BS797" s="615"/>
      <c r="BT797" s="615"/>
      <c r="BU797" s="615"/>
      <c r="BV797" s="615"/>
      <c r="BW797" s="615"/>
      <c r="BX797" s="615"/>
      <c r="BY797" s="615"/>
      <c r="BZ797" s="615"/>
      <c r="CA797" s="615"/>
      <c r="CB797" s="615"/>
      <c r="CC797" s="615"/>
      <c r="CD797" s="615"/>
      <c r="CE797" s="615"/>
      <c r="CF797" s="615"/>
      <c r="CG797" s="615"/>
      <c r="CH797" s="615"/>
      <c r="CI797" s="615"/>
      <c r="CJ797" s="615"/>
      <c r="CK797" s="615"/>
      <c r="CL797" s="615"/>
      <c r="CM797" s="615"/>
      <c r="CN797" s="615"/>
      <c r="CO797" s="615"/>
      <c r="CP797" s="615"/>
      <c r="CQ797" s="615"/>
      <c r="CR797" s="615"/>
      <c r="CS797" s="615"/>
      <c r="CT797" s="615"/>
      <c r="CU797" s="615"/>
      <c r="CV797" s="615"/>
      <c r="CW797" s="615"/>
      <c r="CX797" s="615"/>
      <c r="CY797" s="615"/>
      <c r="CZ797" s="615"/>
      <c r="DA797" s="615"/>
      <c r="DB797" s="615"/>
      <c r="DC797" s="615"/>
      <c r="DD797" s="615"/>
      <c r="DE797" s="615"/>
      <c r="DF797" s="615"/>
      <c r="DG797" s="615"/>
      <c r="DH797" s="615"/>
      <c r="DI797" s="615"/>
      <c r="DJ797" s="615"/>
      <c r="DK797" s="615"/>
    </row>
    <row r="798" spans="1:115" s="617" customFormat="1" ht="60" customHeight="1">
      <c r="A798" s="4"/>
      <c r="B798" s="4">
        <v>88</v>
      </c>
      <c r="C798" s="607" t="s">
        <v>7811</v>
      </c>
      <c r="D798" s="582" t="s">
        <v>7812</v>
      </c>
      <c r="E798" s="582" t="s">
        <v>7813</v>
      </c>
      <c r="F798" s="582" t="s">
        <v>7814</v>
      </c>
      <c r="G798" s="24" t="s">
        <v>7793</v>
      </c>
      <c r="H798" s="396">
        <v>7200</v>
      </c>
      <c r="I798" s="396"/>
      <c r="J798" s="619"/>
      <c r="K798" s="24" t="s">
        <v>7716</v>
      </c>
      <c r="L798" s="582" t="s">
        <v>7815</v>
      </c>
      <c r="M798" s="4"/>
      <c r="N798" s="615"/>
      <c r="O798" s="615"/>
      <c r="P798" s="615"/>
      <c r="Q798" s="615"/>
      <c r="R798" s="615"/>
      <c r="S798" s="615"/>
      <c r="T798" s="615"/>
      <c r="U798" s="615"/>
      <c r="V798" s="615"/>
      <c r="W798" s="615"/>
      <c r="X798" s="615"/>
      <c r="Y798" s="615"/>
      <c r="Z798" s="615"/>
      <c r="AA798" s="615"/>
      <c r="AB798" s="615"/>
      <c r="AC798" s="615"/>
      <c r="AD798" s="615"/>
      <c r="AE798" s="615"/>
      <c r="AF798" s="615"/>
      <c r="AG798" s="615"/>
      <c r="AH798" s="615"/>
      <c r="AI798" s="615"/>
      <c r="AJ798" s="615"/>
      <c r="AK798" s="615"/>
      <c r="AL798" s="615"/>
      <c r="AM798" s="615"/>
      <c r="AN798" s="615"/>
      <c r="AO798" s="615"/>
      <c r="AP798" s="615"/>
      <c r="AQ798" s="615"/>
      <c r="AR798" s="615"/>
      <c r="AS798" s="615"/>
      <c r="AT798" s="615"/>
      <c r="AU798" s="615"/>
      <c r="AV798" s="615"/>
      <c r="AW798" s="615"/>
      <c r="AX798" s="615"/>
      <c r="AY798" s="615"/>
      <c r="AZ798" s="615"/>
      <c r="BA798" s="615"/>
      <c r="BB798" s="615"/>
      <c r="BC798" s="615"/>
      <c r="BD798" s="615"/>
      <c r="BE798" s="615"/>
      <c r="BF798" s="615"/>
      <c r="BG798" s="615"/>
      <c r="BH798" s="615"/>
      <c r="BI798" s="615"/>
      <c r="BJ798" s="615"/>
      <c r="BK798" s="615"/>
      <c r="BL798" s="615"/>
      <c r="BM798" s="615"/>
      <c r="BN798" s="615"/>
      <c r="BO798" s="615"/>
      <c r="BP798" s="615"/>
      <c r="BQ798" s="615"/>
      <c r="BR798" s="615"/>
      <c r="BS798" s="615"/>
      <c r="BT798" s="615"/>
      <c r="BU798" s="615"/>
      <c r="BV798" s="615"/>
      <c r="BW798" s="615"/>
      <c r="BX798" s="615"/>
      <c r="BY798" s="615"/>
      <c r="BZ798" s="615"/>
      <c r="CA798" s="615"/>
      <c r="CB798" s="615"/>
      <c r="CC798" s="615"/>
      <c r="CD798" s="615"/>
      <c r="CE798" s="615"/>
      <c r="CF798" s="615"/>
      <c r="CG798" s="615"/>
      <c r="CH798" s="615"/>
      <c r="CI798" s="615"/>
      <c r="CJ798" s="615"/>
      <c r="CK798" s="615"/>
      <c r="CL798" s="615"/>
      <c r="CM798" s="615"/>
      <c r="CN798" s="615"/>
      <c r="CO798" s="615"/>
      <c r="CP798" s="615"/>
      <c r="CQ798" s="615"/>
      <c r="CR798" s="615"/>
      <c r="CS798" s="615"/>
      <c r="CT798" s="615"/>
      <c r="CU798" s="615"/>
      <c r="CV798" s="615"/>
      <c r="CW798" s="615"/>
      <c r="CX798" s="615"/>
      <c r="CY798" s="615"/>
      <c r="CZ798" s="615"/>
      <c r="DA798" s="615"/>
      <c r="DB798" s="615"/>
      <c r="DC798" s="615"/>
      <c r="DD798" s="615"/>
      <c r="DE798" s="615"/>
      <c r="DF798" s="615"/>
      <c r="DG798" s="615"/>
      <c r="DH798" s="615"/>
      <c r="DI798" s="615"/>
      <c r="DJ798" s="615"/>
      <c r="DK798" s="615"/>
    </row>
    <row r="799" spans="1:115" s="617" customFormat="1" ht="60" customHeight="1">
      <c r="A799" s="4"/>
      <c r="B799" s="4">
        <v>89</v>
      </c>
      <c r="C799" s="111" t="s">
        <v>7816</v>
      </c>
      <c r="D799" s="24" t="s">
        <v>7817</v>
      </c>
      <c r="E799" s="398" t="s">
        <v>7818</v>
      </c>
      <c r="F799" s="24" t="s">
        <v>7819</v>
      </c>
      <c r="G799" s="24" t="s">
        <v>7820</v>
      </c>
      <c r="H799" s="608">
        <v>4200</v>
      </c>
      <c r="I799" s="396"/>
      <c r="J799" s="396"/>
      <c r="K799" s="396">
        <v>2022018</v>
      </c>
      <c r="L799" s="24" t="s">
        <v>7821</v>
      </c>
      <c r="M799" s="4"/>
      <c r="N799" s="615"/>
      <c r="O799" s="615"/>
      <c r="P799" s="615"/>
      <c r="Q799" s="615"/>
      <c r="R799" s="615"/>
      <c r="S799" s="615"/>
      <c r="T799" s="615"/>
      <c r="U799" s="615"/>
      <c r="V799" s="615"/>
      <c r="W799" s="615"/>
      <c r="X799" s="615"/>
      <c r="Y799" s="615"/>
      <c r="Z799" s="615"/>
      <c r="AA799" s="615"/>
      <c r="AB799" s="615"/>
      <c r="AC799" s="615"/>
      <c r="AD799" s="615"/>
      <c r="AE799" s="615"/>
      <c r="AF799" s="615"/>
      <c r="AG799" s="615"/>
      <c r="AH799" s="615"/>
      <c r="AI799" s="615"/>
      <c r="AJ799" s="615"/>
      <c r="AK799" s="615"/>
      <c r="AL799" s="615"/>
      <c r="AM799" s="615"/>
      <c r="AN799" s="615"/>
      <c r="AO799" s="615"/>
      <c r="AP799" s="615"/>
      <c r="AQ799" s="615"/>
      <c r="AR799" s="615"/>
      <c r="AS799" s="615"/>
      <c r="AT799" s="615"/>
      <c r="AU799" s="615"/>
      <c r="AV799" s="615"/>
      <c r="AW799" s="615"/>
      <c r="AX799" s="615"/>
      <c r="AY799" s="615"/>
      <c r="AZ799" s="615"/>
      <c r="BA799" s="615"/>
      <c r="BB799" s="615"/>
      <c r="BC799" s="615"/>
      <c r="BD799" s="615"/>
      <c r="BE799" s="615"/>
      <c r="BF799" s="615"/>
      <c r="BG799" s="615"/>
      <c r="BH799" s="615"/>
      <c r="BI799" s="615"/>
      <c r="BJ799" s="615"/>
      <c r="BK799" s="615"/>
      <c r="BL799" s="615"/>
      <c r="BM799" s="615"/>
      <c r="BN799" s="615"/>
      <c r="BO799" s="615"/>
      <c r="BP799" s="615"/>
      <c r="BQ799" s="615"/>
      <c r="BR799" s="615"/>
      <c r="BS799" s="615"/>
      <c r="BT799" s="615"/>
      <c r="BU799" s="615"/>
      <c r="BV799" s="615"/>
      <c r="BW799" s="615"/>
      <c r="BX799" s="615"/>
      <c r="BY799" s="615"/>
      <c r="BZ799" s="615"/>
      <c r="CA799" s="615"/>
      <c r="CB799" s="615"/>
      <c r="CC799" s="615"/>
      <c r="CD799" s="615"/>
      <c r="CE799" s="615"/>
      <c r="CF799" s="615"/>
      <c r="CG799" s="615"/>
      <c r="CH799" s="615"/>
      <c r="CI799" s="615"/>
      <c r="CJ799" s="615"/>
      <c r="CK799" s="615"/>
      <c r="CL799" s="615"/>
      <c r="CM799" s="615"/>
      <c r="CN799" s="615"/>
      <c r="CO799" s="615"/>
      <c r="CP799" s="615"/>
      <c r="CQ799" s="615"/>
      <c r="CR799" s="615"/>
      <c r="CS799" s="615"/>
      <c r="CT799" s="615"/>
      <c r="CU799" s="615"/>
      <c r="CV799" s="615"/>
      <c r="CW799" s="615"/>
      <c r="CX799" s="615"/>
      <c r="CY799" s="615"/>
      <c r="CZ799" s="615"/>
      <c r="DA799" s="615"/>
      <c r="DB799" s="615"/>
      <c r="DC799" s="615"/>
      <c r="DD799" s="615"/>
      <c r="DE799" s="615"/>
      <c r="DF799" s="615"/>
      <c r="DG799" s="615"/>
      <c r="DH799" s="615"/>
      <c r="DI799" s="615"/>
      <c r="DJ799" s="615"/>
      <c r="DK799" s="615"/>
    </row>
    <row r="800" spans="1:115" s="617" customFormat="1" ht="60" customHeight="1">
      <c r="A800" s="4"/>
      <c r="B800" s="4">
        <v>90</v>
      </c>
      <c r="C800" s="607" t="s">
        <v>7822</v>
      </c>
      <c r="D800" s="582" t="s">
        <v>7823</v>
      </c>
      <c r="E800" s="582" t="s">
        <v>7824</v>
      </c>
      <c r="F800" s="582" t="s">
        <v>7825</v>
      </c>
      <c r="G800" s="24" t="s">
        <v>7826</v>
      </c>
      <c r="H800" s="396">
        <v>4800</v>
      </c>
      <c r="I800" s="396"/>
      <c r="J800" s="618"/>
      <c r="K800" s="24" t="s">
        <v>7827</v>
      </c>
      <c r="L800" s="582" t="s">
        <v>7828</v>
      </c>
      <c r="M800" s="4"/>
      <c r="N800" s="615"/>
      <c r="O800" s="615"/>
      <c r="P800" s="615"/>
      <c r="Q800" s="615"/>
      <c r="R800" s="615"/>
      <c r="S800" s="615"/>
      <c r="T800" s="615"/>
      <c r="U800" s="615"/>
      <c r="V800" s="615"/>
      <c r="W800" s="615"/>
      <c r="X800" s="615"/>
      <c r="Y800" s="615"/>
      <c r="Z800" s="615"/>
      <c r="AA800" s="615"/>
      <c r="AB800" s="615"/>
      <c r="AC800" s="615"/>
      <c r="AD800" s="615"/>
      <c r="AE800" s="615"/>
      <c r="AF800" s="615"/>
      <c r="AG800" s="615"/>
      <c r="AH800" s="615"/>
      <c r="AI800" s="615"/>
      <c r="AJ800" s="615"/>
      <c r="AK800" s="615"/>
      <c r="AL800" s="615"/>
      <c r="AM800" s="615"/>
      <c r="AN800" s="615"/>
      <c r="AO800" s="615"/>
      <c r="AP800" s="615"/>
      <c r="AQ800" s="615"/>
      <c r="AR800" s="615"/>
      <c r="AS800" s="615"/>
      <c r="AT800" s="615"/>
      <c r="AU800" s="615"/>
      <c r="AV800" s="615"/>
      <c r="AW800" s="615"/>
      <c r="AX800" s="615"/>
      <c r="AY800" s="615"/>
      <c r="AZ800" s="615"/>
      <c r="BA800" s="615"/>
      <c r="BB800" s="615"/>
      <c r="BC800" s="615"/>
      <c r="BD800" s="615"/>
      <c r="BE800" s="615"/>
      <c r="BF800" s="615"/>
      <c r="BG800" s="615"/>
      <c r="BH800" s="615"/>
      <c r="BI800" s="615"/>
      <c r="BJ800" s="615"/>
      <c r="BK800" s="615"/>
      <c r="BL800" s="615"/>
      <c r="BM800" s="615"/>
      <c r="BN800" s="615"/>
      <c r="BO800" s="615"/>
      <c r="BP800" s="615"/>
      <c r="BQ800" s="615"/>
      <c r="BR800" s="615"/>
      <c r="BS800" s="615"/>
      <c r="BT800" s="615"/>
      <c r="BU800" s="615"/>
      <c r="BV800" s="615"/>
      <c r="BW800" s="615"/>
      <c r="BX800" s="615"/>
      <c r="BY800" s="615"/>
      <c r="BZ800" s="615"/>
      <c r="CA800" s="615"/>
      <c r="CB800" s="615"/>
      <c r="CC800" s="615"/>
      <c r="CD800" s="615"/>
      <c r="CE800" s="615"/>
      <c r="CF800" s="615"/>
      <c r="CG800" s="615"/>
      <c r="CH800" s="615"/>
      <c r="CI800" s="615"/>
      <c r="CJ800" s="615"/>
      <c r="CK800" s="615"/>
      <c r="CL800" s="615"/>
      <c r="CM800" s="615"/>
      <c r="CN800" s="615"/>
      <c r="CO800" s="615"/>
      <c r="CP800" s="615"/>
      <c r="CQ800" s="615"/>
      <c r="CR800" s="615"/>
      <c r="CS800" s="615"/>
      <c r="CT800" s="615"/>
      <c r="CU800" s="615"/>
      <c r="CV800" s="615"/>
      <c r="CW800" s="615"/>
      <c r="CX800" s="615"/>
      <c r="CY800" s="615"/>
      <c r="CZ800" s="615"/>
      <c r="DA800" s="615"/>
      <c r="DB800" s="615"/>
      <c r="DC800" s="615"/>
      <c r="DD800" s="615"/>
      <c r="DE800" s="615"/>
      <c r="DF800" s="615"/>
      <c r="DG800" s="615"/>
      <c r="DH800" s="615"/>
      <c r="DI800" s="615"/>
      <c r="DJ800" s="615"/>
      <c r="DK800" s="615"/>
    </row>
    <row r="801" spans="1:115" s="617" customFormat="1" ht="60" customHeight="1">
      <c r="A801" s="4"/>
      <c r="B801" s="4">
        <v>91</v>
      </c>
      <c r="C801" s="607" t="s">
        <v>7829</v>
      </c>
      <c r="D801" s="582" t="s">
        <v>7830</v>
      </c>
      <c r="E801" s="582" t="s">
        <v>7831</v>
      </c>
      <c r="F801" s="582" t="s">
        <v>7832</v>
      </c>
      <c r="G801" s="24" t="s">
        <v>7833</v>
      </c>
      <c r="H801" s="396">
        <v>10050</v>
      </c>
      <c r="I801" s="396"/>
      <c r="J801" s="618"/>
      <c r="K801" s="24" t="s">
        <v>7827</v>
      </c>
      <c r="L801" s="582" t="s">
        <v>7834</v>
      </c>
      <c r="M801" s="4"/>
      <c r="N801" s="615"/>
      <c r="O801" s="615"/>
      <c r="P801" s="615"/>
      <c r="Q801" s="615"/>
      <c r="R801" s="615"/>
      <c r="S801" s="615"/>
      <c r="T801" s="615"/>
      <c r="U801" s="615"/>
      <c r="V801" s="615"/>
      <c r="W801" s="615"/>
      <c r="X801" s="615"/>
      <c r="Y801" s="615"/>
      <c r="Z801" s="615"/>
      <c r="AA801" s="615"/>
      <c r="AB801" s="615"/>
      <c r="AC801" s="615"/>
      <c r="AD801" s="615"/>
      <c r="AE801" s="615"/>
      <c r="AF801" s="615"/>
      <c r="AG801" s="615"/>
      <c r="AH801" s="615"/>
      <c r="AI801" s="615"/>
      <c r="AJ801" s="615"/>
      <c r="AK801" s="615"/>
      <c r="AL801" s="615"/>
      <c r="AM801" s="615"/>
      <c r="AN801" s="615"/>
      <c r="AO801" s="615"/>
      <c r="AP801" s="615"/>
      <c r="AQ801" s="615"/>
      <c r="AR801" s="615"/>
      <c r="AS801" s="615"/>
      <c r="AT801" s="615"/>
      <c r="AU801" s="615"/>
      <c r="AV801" s="615"/>
      <c r="AW801" s="615"/>
      <c r="AX801" s="615"/>
      <c r="AY801" s="615"/>
      <c r="AZ801" s="615"/>
      <c r="BA801" s="615"/>
      <c r="BB801" s="615"/>
      <c r="BC801" s="615"/>
      <c r="BD801" s="615"/>
      <c r="BE801" s="615"/>
      <c r="BF801" s="615"/>
      <c r="BG801" s="615"/>
      <c r="BH801" s="615"/>
      <c r="BI801" s="615"/>
      <c r="BJ801" s="615"/>
      <c r="BK801" s="615"/>
      <c r="BL801" s="615"/>
      <c r="BM801" s="615"/>
      <c r="BN801" s="615"/>
      <c r="BO801" s="615"/>
      <c r="BP801" s="615"/>
      <c r="BQ801" s="615"/>
      <c r="BR801" s="615"/>
      <c r="BS801" s="615"/>
      <c r="BT801" s="615"/>
      <c r="BU801" s="615"/>
      <c r="BV801" s="615"/>
      <c r="BW801" s="615"/>
      <c r="BX801" s="615"/>
      <c r="BY801" s="615"/>
      <c r="BZ801" s="615"/>
      <c r="CA801" s="615"/>
      <c r="CB801" s="615"/>
      <c r="CC801" s="615"/>
      <c r="CD801" s="615"/>
      <c r="CE801" s="615"/>
      <c r="CF801" s="615"/>
      <c r="CG801" s="615"/>
      <c r="CH801" s="615"/>
      <c r="CI801" s="615"/>
      <c r="CJ801" s="615"/>
      <c r="CK801" s="615"/>
      <c r="CL801" s="615"/>
      <c r="CM801" s="615"/>
      <c r="CN801" s="615"/>
      <c r="CO801" s="615"/>
      <c r="CP801" s="615"/>
      <c r="CQ801" s="615"/>
      <c r="CR801" s="615"/>
      <c r="CS801" s="615"/>
      <c r="CT801" s="615"/>
      <c r="CU801" s="615"/>
      <c r="CV801" s="615"/>
      <c r="CW801" s="615"/>
      <c r="CX801" s="615"/>
      <c r="CY801" s="615"/>
      <c r="CZ801" s="615"/>
      <c r="DA801" s="615"/>
      <c r="DB801" s="615"/>
      <c r="DC801" s="615"/>
      <c r="DD801" s="615"/>
      <c r="DE801" s="615"/>
      <c r="DF801" s="615"/>
      <c r="DG801" s="615"/>
      <c r="DH801" s="615"/>
      <c r="DI801" s="615"/>
      <c r="DJ801" s="615"/>
      <c r="DK801" s="615"/>
    </row>
    <row r="802" spans="1:115" s="617" customFormat="1" ht="60" customHeight="1">
      <c r="A802" s="4"/>
      <c r="B802" s="4">
        <v>92</v>
      </c>
      <c r="C802" s="609" t="s">
        <v>7835</v>
      </c>
      <c r="D802" s="610" t="s">
        <v>7836</v>
      </c>
      <c r="E802" s="610" t="s">
        <v>7837</v>
      </c>
      <c r="F802" s="610" t="s">
        <v>7838</v>
      </c>
      <c r="G802" s="24" t="s">
        <v>7839</v>
      </c>
      <c r="H802" s="608">
        <v>20000</v>
      </c>
      <c r="I802" s="396"/>
      <c r="J802" s="396"/>
      <c r="K802" s="24" t="s">
        <v>33</v>
      </c>
      <c r="L802" s="610" t="s">
        <v>7840</v>
      </c>
      <c r="M802" s="4"/>
      <c r="N802" s="615"/>
      <c r="O802" s="615"/>
      <c r="P802" s="615"/>
      <c r="Q802" s="615"/>
      <c r="R802" s="615"/>
      <c r="S802" s="615"/>
      <c r="T802" s="615"/>
      <c r="U802" s="615"/>
      <c r="V802" s="615"/>
      <c r="W802" s="615"/>
      <c r="X802" s="615"/>
      <c r="Y802" s="615"/>
      <c r="Z802" s="615"/>
      <c r="AA802" s="615"/>
      <c r="AB802" s="615"/>
      <c r="AC802" s="615"/>
      <c r="AD802" s="615"/>
      <c r="AE802" s="615"/>
      <c r="AF802" s="615"/>
      <c r="AG802" s="615"/>
      <c r="AH802" s="615"/>
      <c r="AI802" s="615"/>
      <c r="AJ802" s="615"/>
      <c r="AK802" s="615"/>
      <c r="AL802" s="615"/>
      <c r="AM802" s="615"/>
      <c r="AN802" s="615"/>
      <c r="AO802" s="615"/>
      <c r="AP802" s="615"/>
      <c r="AQ802" s="615"/>
      <c r="AR802" s="615"/>
      <c r="AS802" s="615"/>
      <c r="AT802" s="615"/>
      <c r="AU802" s="615"/>
      <c r="AV802" s="615"/>
      <c r="AW802" s="615"/>
      <c r="AX802" s="615"/>
      <c r="AY802" s="615"/>
      <c r="AZ802" s="615"/>
      <c r="BA802" s="615"/>
      <c r="BB802" s="615"/>
      <c r="BC802" s="615"/>
      <c r="BD802" s="615"/>
      <c r="BE802" s="615"/>
      <c r="BF802" s="615"/>
      <c r="BG802" s="615"/>
      <c r="BH802" s="615"/>
      <c r="BI802" s="615"/>
      <c r="BJ802" s="615"/>
      <c r="BK802" s="615"/>
      <c r="BL802" s="615"/>
      <c r="BM802" s="615"/>
      <c r="BN802" s="615"/>
      <c r="BO802" s="615"/>
      <c r="BP802" s="615"/>
      <c r="BQ802" s="615"/>
      <c r="BR802" s="615"/>
      <c r="BS802" s="615"/>
      <c r="BT802" s="615"/>
      <c r="BU802" s="615"/>
      <c r="BV802" s="615"/>
      <c r="BW802" s="615"/>
      <c r="BX802" s="615"/>
      <c r="BY802" s="615"/>
      <c r="BZ802" s="615"/>
      <c r="CA802" s="615"/>
      <c r="CB802" s="615"/>
      <c r="CC802" s="615"/>
      <c r="CD802" s="615"/>
      <c r="CE802" s="615"/>
      <c r="CF802" s="615"/>
      <c r="CG802" s="615"/>
      <c r="CH802" s="615"/>
      <c r="CI802" s="615"/>
      <c r="CJ802" s="615"/>
      <c r="CK802" s="615"/>
      <c r="CL802" s="615"/>
      <c r="CM802" s="615"/>
      <c r="CN802" s="615"/>
      <c r="CO802" s="615"/>
      <c r="CP802" s="615"/>
      <c r="CQ802" s="615"/>
      <c r="CR802" s="615"/>
      <c r="CS802" s="615"/>
      <c r="CT802" s="615"/>
      <c r="CU802" s="615"/>
      <c r="CV802" s="615"/>
      <c r="CW802" s="615"/>
      <c r="CX802" s="615"/>
      <c r="CY802" s="615"/>
      <c r="CZ802" s="615"/>
      <c r="DA802" s="615"/>
      <c r="DB802" s="615"/>
      <c r="DC802" s="615"/>
      <c r="DD802" s="615"/>
      <c r="DE802" s="615"/>
      <c r="DF802" s="615"/>
      <c r="DG802" s="615"/>
      <c r="DH802" s="615"/>
      <c r="DI802" s="615"/>
      <c r="DJ802" s="615"/>
      <c r="DK802" s="615"/>
    </row>
    <row r="803" spans="1:115" s="617" customFormat="1" ht="60" customHeight="1">
      <c r="A803" s="4"/>
      <c r="B803" s="4">
        <v>93</v>
      </c>
      <c r="C803" s="607" t="s">
        <v>7841</v>
      </c>
      <c r="D803" s="582" t="s">
        <v>7842</v>
      </c>
      <c r="E803" s="582" t="s">
        <v>7843</v>
      </c>
      <c r="F803" s="582" t="s">
        <v>7844</v>
      </c>
      <c r="G803" s="24" t="s">
        <v>4139</v>
      </c>
      <c r="H803" s="396">
        <v>5000</v>
      </c>
      <c r="I803" s="396"/>
      <c r="J803" s="618"/>
      <c r="K803" s="24" t="s">
        <v>7827</v>
      </c>
      <c r="L803" s="582" t="s">
        <v>7845</v>
      </c>
      <c r="M803" s="4"/>
      <c r="N803" s="615"/>
      <c r="O803" s="615"/>
      <c r="P803" s="615"/>
      <c r="Q803" s="615"/>
      <c r="R803" s="615"/>
      <c r="S803" s="615"/>
      <c r="T803" s="615"/>
      <c r="U803" s="615"/>
      <c r="V803" s="615"/>
      <c r="W803" s="615"/>
      <c r="X803" s="615"/>
      <c r="Y803" s="615"/>
      <c r="Z803" s="615"/>
      <c r="AA803" s="615"/>
      <c r="AB803" s="615"/>
      <c r="AC803" s="615"/>
      <c r="AD803" s="615"/>
      <c r="AE803" s="615"/>
      <c r="AF803" s="615"/>
      <c r="AG803" s="615"/>
      <c r="AH803" s="615"/>
      <c r="AI803" s="615"/>
      <c r="AJ803" s="615"/>
      <c r="AK803" s="615"/>
      <c r="AL803" s="615"/>
      <c r="AM803" s="615"/>
      <c r="AN803" s="615"/>
      <c r="AO803" s="615"/>
      <c r="AP803" s="615"/>
      <c r="AQ803" s="615"/>
      <c r="AR803" s="615"/>
      <c r="AS803" s="615"/>
      <c r="AT803" s="615"/>
      <c r="AU803" s="615"/>
      <c r="AV803" s="615"/>
      <c r="AW803" s="615"/>
      <c r="AX803" s="615"/>
      <c r="AY803" s="615"/>
      <c r="AZ803" s="615"/>
      <c r="BA803" s="615"/>
      <c r="BB803" s="615"/>
      <c r="BC803" s="615"/>
      <c r="BD803" s="615"/>
      <c r="BE803" s="615"/>
      <c r="BF803" s="615"/>
      <c r="BG803" s="615"/>
      <c r="BH803" s="615"/>
      <c r="BI803" s="615"/>
      <c r="BJ803" s="615"/>
      <c r="BK803" s="615"/>
      <c r="BL803" s="615"/>
      <c r="BM803" s="615"/>
      <c r="BN803" s="615"/>
      <c r="BO803" s="615"/>
      <c r="BP803" s="615"/>
      <c r="BQ803" s="615"/>
      <c r="BR803" s="615"/>
      <c r="BS803" s="615"/>
      <c r="BT803" s="615"/>
      <c r="BU803" s="615"/>
      <c r="BV803" s="615"/>
      <c r="BW803" s="615"/>
      <c r="BX803" s="615"/>
      <c r="BY803" s="615"/>
      <c r="BZ803" s="615"/>
      <c r="CA803" s="615"/>
      <c r="CB803" s="615"/>
      <c r="CC803" s="615"/>
      <c r="CD803" s="615"/>
      <c r="CE803" s="615"/>
      <c r="CF803" s="615"/>
      <c r="CG803" s="615"/>
      <c r="CH803" s="615"/>
      <c r="CI803" s="615"/>
      <c r="CJ803" s="615"/>
      <c r="CK803" s="615"/>
      <c r="CL803" s="615"/>
      <c r="CM803" s="615"/>
      <c r="CN803" s="615"/>
      <c r="CO803" s="615"/>
      <c r="CP803" s="615"/>
      <c r="CQ803" s="615"/>
      <c r="CR803" s="615"/>
      <c r="CS803" s="615"/>
      <c r="CT803" s="615"/>
      <c r="CU803" s="615"/>
      <c r="CV803" s="615"/>
      <c r="CW803" s="615"/>
      <c r="CX803" s="615"/>
      <c r="CY803" s="615"/>
      <c r="CZ803" s="615"/>
      <c r="DA803" s="615"/>
      <c r="DB803" s="615"/>
      <c r="DC803" s="615"/>
      <c r="DD803" s="615"/>
      <c r="DE803" s="615"/>
      <c r="DF803" s="615"/>
      <c r="DG803" s="615"/>
      <c r="DH803" s="615"/>
      <c r="DI803" s="615"/>
      <c r="DJ803" s="615"/>
      <c r="DK803" s="615"/>
    </row>
    <row r="804" spans="1:115" s="617" customFormat="1" ht="60" customHeight="1">
      <c r="A804" s="4"/>
      <c r="B804" s="4">
        <v>94</v>
      </c>
      <c r="C804" s="607" t="s">
        <v>7846</v>
      </c>
      <c r="D804" s="582" t="s">
        <v>7847</v>
      </c>
      <c r="E804" s="582" t="s">
        <v>7848</v>
      </c>
      <c r="F804" s="582" t="s">
        <v>7849</v>
      </c>
      <c r="G804" s="24" t="s">
        <v>7850</v>
      </c>
      <c r="H804" s="396">
        <v>8250</v>
      </c>
      <c r="I804" s="396"/>
      <c r="J804" s="618"/>
      <c r="K804" s="24" t="s">
        <v>7716</v>
      </c>
      <c r="L804" s="582" t="s">
        <v>7851</v>
      </c>
      <c r="M804" s="4"/>
      <c r="N804" s="615"/>
      <c r="O804" s="615"/>
      <c r="P804" s="615"/>
      <c r="Q804" s="615"/>
      <c r="R804" s="615"/>
      <c r="S804" s="615"/>
      <c r="T804" s="615"/>
      <c r="U804" s="615"/>
      <c r="V804" s="615"/>
      <c r="W804" s="615"/>
      <c r="X804" s="615"/>
      <c r="Y804" s="615"/>
      <c r="Z804" s="615"/>
      <c r="AA804" s="615"/>
      <c r="AB804" s="615"/>
      <c r="AC804" s="615"/>
      <c r="AD804" s="615"/>
      <c r="AE804" s="615"/>
      <c r="AF804" s="615"/>
      <c r="AG804" s="615"/>
      <c r="AH804" s="615"/>
      <c r="AI804" s="615"/>
      <c r="AJ804" s="615"/>
      <c r="AK804" s="615"/>
      <c r="AL804" s="615"/>
      <c r="AM804" s="615"/>
      <c r="AN804" s="615"/>
      <c r="AO804" s="615"/>
      <c r="AP804" s="615"/>
      <c r="AQ804" s="615"/>
      <c r="AR804" s="615"/>
      <c r="AS804" s="615"/>
      <c r="AT804" s="615"/>
      <c r="AU804" s="615"/>
      <c r="AV804" s="615"/>
      <c r="AW804" s="615"/>
      <c r="AX804" s="615"/>
      <c r="AY804" s="615"/>
      <c r="AZ804" s="615"/>
      <c r="BA804" s="615"/>
      <c r="BB804" s="615"/>
      <c r="BC804" s="615"/>
      <c r="BD804" s="615"/>
      <c r="BE804" s="615"/>
      <c r="BF804" s="615"/>
      <c r="BG804" s="615"/>
      <c r="BH804" s="615"/>
      <c r="BI804" s="615"/>
      <c r="BJ804" s="615"/>
      <c r="BK804" s="615"/>
      <c r="BL804" s="615"/>
      <c r="BM804" s="615"/>
      <c r="BN804" s="615"/>
      <c r="BO804" s="615"/>
      <c r="BP804" s="615"/>
      <c r="BQ804" s="615"/>
      <c r="BR804" s="615"/>
      <c r="BS804" s="615"/>
      <c r="BT804" s="615"/>
      <c r="BU804" s="615"/>
      <c r="BV804" s="615"/>
      <c r="BW804" s="615"/>
      <c r="BX804" s="615"/>
      <c r="BY804" s="615"/>
      <c r="BZ804" s="615"/>
      <c r="CA804" s="615"/>
      <c r="CB804" s="615"/>
      <c r="CC804" s="615"/>
      <c r="CD804" s="615"/>
      <c r="CE804" s="615"/>
      <c r="CF804" s="615"/>
      <c r="CG804" s="615"/>
      <c r="CH804" s="615"/>
      <c r="CI804" s="615"/>
      <c r="CJ804" s="615"/>
      <c r="CK804" s="615"/>
      <c r="CL804" s="615"/>
      <c r="CM804" s="615"/>
      <c r="CN804" s="615"/>
      <c r="CO804" s="615"/>
      <c r="CP804" s="615"/>
      <c r="CQ804" s="615"/>
      <c r="CR804" s="615"/>
      <c r="CS804" s="615"/>
      <c r="CT804" s="615"/>
      <c r="CU804" s="615"/>
      <c r="CV804" s="615"/>
      <c r="CW804" s="615"/>
      <c r="CX804" s="615"/>
      <c r="CY804" s="615"/>
      <c r="CZ804" s="615"/>
      <c r="DA804" s="615"/>
      <c r="DB804" s="615"/>
      <c r="DC804" s="615"/>
      <c r="DD804" s="615"/>
      <c r="DE804" s="615"/>
      <c r="DF804" s="615"/>
      <c r="DG804" s="615"/>
      <c r="DH804" s="615"/>
      <c r="DI804" s="615"/>
      <c r="DJ804" s="615"/>
      <c r="DK804" s="615"/>
    </row>
    <row r="805" spans="1:115" s="617" customFormat="1" ht="60" customHeight="1">
      <c r="A805" s="4"/>
      <c r="B805" s="4">
        <v>95</v>
      </c>
      <c r="C805" s="607" t="s">
        <v>7852</v>
      </c>
      <c r="D805" s="582" t="s">
        <v>7853</v>
      </c>
      <c r="E805" s="582" t="s">
        <v>7854</v>
      </c>
      <c r="F805" s="582" t="s">
        <v>7855</v>
      </c>
      <c r="G805" s="24" t="s">
        <v>7856</v>
      </c>
      <c r="H805" s="396">
        <v>3800</v>
      </c>
      <c r="I805" s="396"/>
      <c r="J805" s="618"/>
      <c r="K805" s="24" t="s">
        <v>7716</v>
      </c>
      <c r="L805" s="582" t="s">
        <v>7857</v>
      </c>
      <c r="M805" s="4"/>
      <c r="N805" s="615"/>
      <c r="O805" s="615"/>
      <c r="P805" s="615"/>
      <c r="Q805" s="615"/>
      <c r="R805" s="615"/>
      <c r="S805" s="615"/>
      <c r="T805" s="615"/>
      <c r="U805" s="615"/>
      <c r="V805" s="615"/>
      <c r="W805" s="615"/>
      <c r="X805" s="615"/>
      <c r="Y805" s="615"/>
      <c r="Z805" s="615"/>
      <c r="AA805" s="615"/>
      <c r="AB805" s="615"/>
      <c r="AC805" s="615"/>
      <c r="AD805" s="615"/>
      <c r="AE805" s="615"/>
      <c r="AF805" s="615"/>
      <c r="AG805" s="615"/>
      <c r="AH805" s="615"/>
      <c r="AI805" s="615"/>
      <c r="AJ805" s="615"/>
      <c r="AK805" s="615"/>
      <c r="AL805" s="615"/>
      <c r="AM805" s="615"/>
      <c r="AN805" s="615"/>
      <c r="AO805" s="615"/>
      <c r="AP805" s="615"/>
      <c r="AQ805" s="615"/>
      <c r="AR805" s="615"/>
      <c r="AS805" s="615"/>
      <c r="AT805" s="615"/>
      <c r="AU805" s="615"/>
      <c r="AV805" s="615"/>
      <c r="AW805" s="615"/>
      <c r="AX805" s="615"/>
      <c r="AY805" s="615"/>
      <c r="AZ805" s="615"/>
      <c r="BA805" s="615"/>
      <c r="BB805" s="615"/>
      <c r="BC805" s="615"/>
      <c r="BD805" s="615"/>
      <c r="BE805" s="615"/>
      <c r="BF805" s="615"/>
      <c r="BG805" s="615"/>
      <c r="BH805" s="615"/>
      <c r="BI805" s="615"/>
      <c r="BJ805" s="615"/>
      <c r="BK805" s="615"/>
      <c r="BL805" s="615"/>
      <c r="BM805" s="615"/>
      <c r="BN805" s="615"/>
      <c r="BO805" s="615"/>
      <c r="BP805" s="615"/>
      <c r="BQ805" s="615"/>
      <c r="BR805" s="615"/>
      <c r="BS805" s="615"/>
      <c r="BT805" s="615"/>
      <c r="BU805" s="615"/>
      <c r="BV805" s="615"/>
      <c r="BW805" s="615"/>
      <c r="BX805" s="615"/>
      <c r="BY805" s="615"/>
      <c r="BZ805" s="615"/>
      <c r="CA805" s="615"/>
      <c r="CB805" s="615"/>
      <c r="CC805" s="615"/>
      <c r="CD805" s="615"/>
      <c r="CE805" s="615"/>
      <c r="CF805" s="615"/>
      <c r="CG805" s="615"/>
      <c r="CH805" s="615"/>
      <c r="CI805" s="615"/>
      <c r="CJ805" s="615"/>
      <c r="CK805" s="615"/>
      <c r="CL805" s="615"/>
      <c r="CM805" s="615"/>
      <c r="CN805" s="615"/>
      <c r="CO805" s="615"/>
      <c r="CP805" s="615"/>
      <c r="CQ805" s="615"/>
      <c r="CR805" s="615"/>
      <c r="CS805" s="615"/>
      <c r="CT805" s="615"/>
      <c r="CU805" s="615"/>
      <c r="CV805" s="615"/>
      <c r="CW805" s="615"/>
      <c r="CX805" s="615"/>
      <c r="CY805" s="615"/>
      <c r="CZ805" s="615"/>
      <c r="DA805" s="615"/>
      <c r="DB805" s="615"/>
      <c r="DC805" s="615"/>
      <c r="DD805" s="615"/>
      <c r="DE805" s="615"/>
      <c r="DF805" s="615"/>
      <c r="DG805" s="615"/>
      <c r="DH805" s="615"/>
      <c r="DI805" s="615"/>
      <c r="DJ805" s="615"/>
      <c r="DK805" s="615"/>
    </row>
    <row r="806" spans="1:115" s="617" customFormat="1" ht="60" customHeight="1">
      <c r="A806" s="4"/>
      <c r="B806" s="4">
        <v>96</v>
      </c>
      <c r="C806" s="607" t="s">
        <v>7858</v>
      </c>
      <c r="D806" s="582" t="s">
        <v>7859</v>
      </c>
      <c r="E806" s="582" t="s">
        <v>7860</v>
      </c>
      <c r="F806" s="582" t="s">
        <v>7861</v>
      </c>
      <c r="G806" s="24" t="s">
        <v>7862</v>
      </c>
      <c r="H806" s="608">
        <v>615</v>
      </c>
      <c r="I806" s="396"/>
      <c r="J806" s="396"/>
      <c r="K806" s="473">
        <v>43254</v>
      </c>
      <c r="L806" s="582" t="s">
        <v>7863</v>
      </c>
      <c r="M806" s="4"/>
      <c r="N806" s="615"/>
      <c r="O806" s="615"/>
      <c r="P806" s="615"/>
      <c r="Q806" s="615"/>
      <c r="R806" s="615"/>
      <c r="S806" s="615"/>
      <c r="T806" s="615"/>
      <c r="U806" s="615"/>
      <c r="V806" s="615"/>
      <c r="W806" s="615"/>
      <c r="X806" s="615"/>
      <c r="Y806" s="615"/>
      <c r="Z806" s="615"/>
      <c r="AA806" s="615"/>
      <c r="AB806" s="615"/>
      <c r="AC806" s="615"/>
      <c r="AD806" s="615"/>
      <c r="AE806" s="615"/>
      <c r="AF806" s="615"/>
      <c r="AG806" s="615"/>
      <c r="AH806" s="615"/>
      <c r="AI806" s="615"/>
      <c r="AJ806" s="615"/>
      <c r="AK806" s="615"/>
      <c r="AL806" s="615"/>
      <c r="AM806" s="615"/>
      <c r="AN806" s="615"/>
      <c r="AO806" s="615"/>
      <c r="AP806" s="615"/>
      <c r="AQ806" s="615"/>
      <c r="AR806" s="615"/>
      <c r="AS806" s="615"/>
      <c r="AT806" s="615"/>
      <c r="AU806" s="615"/>
      <c r="AV806" s="615"/>
      <c r="AW806" s="615"/>
      <c r="AX806" s="615"/>
      <c r="AY806" s="615"/>
      <c r="AZ806" s="615"/>
      <c r="BA806" s="615"/>
      <c r="BB806" s="615"/>
      <c r="BC806" s="615"/>
      <c r="BD806" s="615"/>
      <c r="BE806" s="615"/>
      <c r="BF806" s="615"/>
      <c r="BG806" s="615"/>
      <c r="BH806" s="615"/>
      <c r="BI806" s="615"/>
      <c r="BJ806" s="615"/>
      <c r="BK806" s="615"/>
      <c r="BL806" s="615"/>
      <c r="BM806" s="615"/>
      <c r="BN806" s="615"/>
      <c r="BO806" s="615"/>
      <c r="BP806" s="615"/>
      <c r="BQ806" s="615"/>
      <c r="BR806" s="615"/>
      <c r="BS806" s="615"/>
      <c r="BT806" s="615"/>
      <c r="BU806" s="615"/>
      <c r="BV806" s="615"/>
      <c r="BW806" s="615"/>
      <c r="BX806" s="615"/>
      <c r="BY806" s="615"/>
      <c r="BZ806" s="615"/>
      <c r="CA806" s="615"/>
      <c r="CB806" s="615"/>
      <c r="CC806" s="615"/>
      <c r="CD806" s="615"/>
      <c r="CE806" s="615"/>
      <c r="CF806" s="615"/>
      <c r="CG806" s="615"/>
      <c r="CH806" s="615"/>
      <c r="CI806" s="615"/>
      <c r="CJ806" s="615"/>
      <c r="CK806" s="615"/>
      <c r="CL806" s="615"/>
      <c r="CM806" s="615"/>
      <c r="CN806" s="615"/>
      <c r="CO806" s="615"/>
      <c r="CP806" s="615"/>
      <c r="CQ806" s="615"/>
      <c r="CR806" s="615"/>
      <c r="CS806" s="615"/>
      <c r="CT806" s="615"/>
      <c r="CU806" s="615"/>
      <c r="CV806" s="615"/>
      <c r="CW806" s="615"/>
      <c r="CX806" s="615"/>
      <c r="CY806" s="615"/>
      <c r="CZ806" s="615"/>
      <c r="DA806" s="615"/>
      <c r="DB806" s="615"/>
      <c r="DC806" s="615"/>
      <c r="DD806" s="615"/>
      <c r="DE806" s="615"/>
      <c r="DF806" s="615"/>
      <c r="DG806" s="615"/>
      <c r="DH806" s="615"/>
      <c r="DI806" s="615"/>
      <c r="DJ806" s="615"/>
      <c r="DK806" s="615"/>
    </row>
    <row r="807" spans="1:115" s="617" customFormat="1" ht="60" customHeight="1">
      <c r="A807" s="4"/>
      <c r="B807" s="4">
        <v>97</v>
      </c>
      <c r="C807" s="607" t="s">
        <v>7864</v>
      </c>
      <c r="D807" s="582" t="s">
        <v>7842</v>
      </c>
      <c r="E807" s="582" t="s">
        <v>7865</v>
      </c>
      <c r="F807" s="582" t="s">
        <v>7866</v>
      </c>
      <c r="G807" s="24" t="s">
        <v>7867</v>
      </c>
      <c r="H807" s="396">
        <v>4600</v>
      </c>
      <c r="I807" s="396"/>
      <c r="J807" s="396"/>
      <c r="K807" s="24" t="s">
        <v>7868</v>
      </c>
      <c r="L807" s="582" t="s">
        <v>7869</v>
      </c>
      <c r="M807" s="4"/>
      <c r="N807" s="615"/>
      <c r="O807" s="615"/>
      <c r="P807" s="615"/>
      <c r="Q807" s="615"/>
      <c r="R807" s="615"/>
      <c r="S807" s="615"/>
      <c r="T807" s="615"/>
      <c r="U807" s="615"/>
      <c r="V807" s="615"/>
      <c r="W807" s="615"/>
      <c r="X807" s="615"/>
      <c r="Y807" s="615"/>
      <c r="Z807" s="615"/>
      <c r="AA807" s="615"/>
      <c r="AB807" s="615"/>
      <c r="AC807" s="615"/>
      <c r="AD807" s="615"/>
      <c r="AE807" s="615"/>
      <c r="AF807" s="615"/>
      <c r="AG807" s="615"/>
      <c r="AH807" s="615"/>
      <c r="AI807" s="615"/>
      <c r="AJ807" s="615"/>
      <c r="AK807" s="615"/>
      <c r="AL807" s="615"/>
      <c r="AM807" s="615"/>
      <c r="AN807" s="615"/>
      <c r="AO807" s="615"/>
      <c r="AP807" s="615"/>
      <c r="AQ807" s="615"/>
      <c r="AR807" s="615"/>
      <c r="AS807" s="615"/>
      <c r="AT807" s="615"/>
      <c r="AU807" s="615"/>
      <c r="AV807" s="615"/>
      <c r="AW807" s="615"/>
      <c r="AX807" s="615"/>
      <c r="AY807" s="615"/>
      <c r="AZ807" s="615"/>
      <c r="BA807" s="615"/>
      <c r="BB807" s="615"/>
      <c r="BC807" s="615"/>
      <c r="BD807" s="615"/>
      <c r="BE807" s="615"/>
      <c r="BF807" s="615"/>
      <c r="BG807" s="615"/>
      <c r="BH807" s="615"/>
      <c r="BI807" s="615"/>
      <c r="BJ807" s="615"/>
      <c r="BK807" s="615"/>
      <c r="BL807" s="615"/>
      <c r="BM807" s="615"/>
      <c r="BN807" s="615"/>
      <c r="BO807" s="615"/>
      <c r="BP807" s="615"/>
      <c r="BQ807" s="615"/>
      <c r="BR807" s="615"/>
      <c r="BS807" s="615"/>
      <c r="BT807" s="615"/>
      <c r="BU807" s="615"/>
      <c r="BV807" s="615"/>
      <c r="BW807" s="615"/>
      <c r="BX807" s="615"/>
      <c r="BY807" s="615"/>
      <c r="BZ807" s="615"/>
      <c r="CA807" s="615"/>
      <c r="CB807" s="615"/>
      <c r="CC807" s="615"/>
      <c r="CD807" s="615"/>
      <c r="CE807" s="615"/>
      <c r="CF807" s="615"/>
      <c r="CG807" s="615"/>
      <c r="CH807" s="615"/>
      <c r="CI807" s="615"/>
      <c r="CJ807" s="615"/>
      <c r="CK807" s="615"/>
      <c r="CL807" s="615"/>
      <c r="CM807" s="615"/>
      <c r="CN807" s="615"/>
      <c r="CO807" s="615"/>
      <c r="CP807" s="615"/>
      <c r="CQ807" s="615"/>
      <c r="CR807" s="615"/>
      <c r="CS807" s="615"/>
      <c r="CT807" s="615"/>
      <c r="CU807" s="615"/>
      <c r="CV807" s="615"/>
      <c r="CW807" s="615"/>
      <c r="CX807" s="615"/>
      <c r="CY807" s="615"/>
      <c r="CZ807" s="615"/>
      <c r="DA807" s="615"/>
      <c r="DB807" s="615"/>
      <c r="DC807" s="615"/>
      <c r="DD807" s="615"/>
      <c r="DE807" s="615"/>
      <c r="DF807" s="615"/>
      <c r="DG807" s="615"/>
      <c r="DH807" s="615"/>
      <c r="DI807" s="615"/>
      <c r="DJ807" s="615"/>
      <c r="DK807" s="615"/>
    </row>
    <row r="808" spans="1:115" s="617" customFormat="1" ht="60" customHeight="1">
      <c r="A808" s="4"/>
      <c r="B808" s="4">
        <v>98</v>
      </c>
      <c r="C808" s="607" t="s">
        <v>7822</v>
      </c>
      <c r="D808" s="582" t="s">
        <v>7859</v>
      </c>
      <c r="E808" s="582" t="s">
        <v>7870</v>
      </c>
      <c r="F808" s="582" t="s">
        <v>7871</v>
      </c>
      <c r="G808" s="24" t="s">
        <v>7872</v>
      </c>
      <c r="H808" s="396">
        <v>5200</v>
      </c>
      <c r="I808" s="396"/>
      <c r="J808" s="396"/>
      <c r="K808" s="24" t="s">
        <v>7716</v>
      </c>
      <c r="L808" s="582" t="s">
        <v>7873</v>
      </c>
      <c r="M808" s="4"/>
      <c r="N808" s="615"/>
      <c r="O808" s="615"/>
      <c r="P808" s="615"/>
      <c r="Q808" s="615"/>
      <c r="R808" s="615"/>
      <c r="S808" s="615"/>
      <c r="T808" s="615"/>
      <c r="U808" s="615"/>
      <c r="V808" s="615"/>
      <c r="W808" s="615"/>
      <c r="X808" s="615"/>
      <c r="Y808" s="615"/>
      <c r="Z808" s="615"/>
      <c r="AA808" s="615"/>
      <c r="AB808" s="615"/>
      <c r="AC808" s="615"/>
      <c r="AD808" s="615"/>
      <c r="AE808" s="615"/>
      <c r="AF808" s="615"/>
      <c r="AG808" s="615"/>
      <c r="AH808" s="615"/>
      <c r="AI808" s="615"/>
      <c r="AJ808" s="615"/>
      <c r="AK808" s="615"/>
      <c r="AL808" s="615"/>
      <c r="AM808" s="615"/>
      <c r="AN808" s="615"/>
      <c r="AO808" s="615"/>
      <c r="AP808" s="615"/>
      <c r="AQ808" s="615"/>
      <c r="AR808" s="615"/>
      <c r="AS808" s="615"/>
      <c r="AT808" s="615"/>
      <c r="AU808" s="615"/>
      <c r="AV808" s="615"/>
      <c r="AW808" s="615"/>
      <c r="AX808" s="615"/>
      <c r="AY808" s="615"/>
      <c r="AZ808" s="615"/>
      <c r="BA808" s="615"/>
      <c r="BB808" s="615"/>
      <c r="BC808" s="615"/>
      <c r="BD808" s="615"/>
      <c r="BE808" s="615"/>
      <c r="BF808" s="615"/>
      <c r="BG808" s="615"/>
      <c r="BH808" s="615"/>
      <c r="BI808" s="615"/>
      <c r="BJ808" s="615"/>
      <c r="BK808" s="615"/>
      <c r="BL808" s="615"/>
      <c r="BM808" s="615"/>
      <c r="BN808" s="615"/>
      <c r="BO808" s="615"/>
      <c r="BP808" s="615"/>
      <c r="BQ808" s="615"/>
      <c r="BR808" s="615"/>
      <c r="BS808" s="615"/>
      <c r="BT808" s="615"/>
      <c r="BU808" s="615"/>
      <c r="BV808" s="615"/>
      <c r="BW808" s="615"/>
      <c r="BX808" s="615"/>
      <c r="BY808" s="615"/>
      <c r="BZ808" s="615"/>
      <c r="CA808" s="615"/>
      <c r="CB808" s="615"/>
      <c r="CC808" s="615"/>
      <c r="CD808" s="615"/>
      <c r="CE808" s="615"/>
      <c r="CF808" s="615"/>
      <c r="CG808" s="615"/>
      <c r="CH808" s="615"/>
      <c r="CI808" s="615"/>
      <c r="CJ808" s="615"/>
      <c r="CK808" s="615"/>
      <c r="CL808" s="615"/>
      <c r="CM808" s="615"/>
      <c r="CN808" s="615"/>
      <c r="CO808" s="615"/>
      <c r="CP808" s="615"/>
      <c r="CQ808" s="615"/>
      <c r="CR808" s="615"/>
      <c r="CS808" s="615"/>
      <c r="CT808" s="615"/>
      <c r="CU808" s="615"/>
      <c r="CV808" s="615"/>
      <c r="CW808" s="615"/>
      <c r="CX808" s="615"/>
      <c r="CY808" s="615"/>
      <c r="CZ808" s="615"/>
      <c r="DA808" s="615"/>
      <c r="DB808" s="615"/>
      <c r="DC808" s="615"/>
      <c r="DD808" s="615"/>
      <c r="DE808" s="615"/>
      <c r="DF808" s="615"/>
      <c r="DG808" s="615"/>
      <c r="DH808" s="615"/>
      <c r="DI808" s="615"/>
      <c r="DJ808" s="615"/>
      <c r="DK808" s="615"/>
    </row>
    <row r="809" spans="1:115" s="617" customFormat="1" ht="60" customHeight="1">
      <c r="A809" s="4"/>
      <c r="B809" s="4">
        <v>99</v>
      </c>
      <c r="C809" s="585" t="s">
        <v>7874</v>
      </c>
      <c r="D809" s="24" t="s">
        <v>7875</v>
      </c>
      <c r="E809" s="24" t="s">
        <v>7876</v>
      </c>
      <c r="F809" s="24" t="s">
        <v>7877</v>
      </c>
      <c r="G809" s="24" t="s">
        <v>7878</v>
      </c>
      <c r="H809" s="608">
        <v>5200</v>
      </c>
      <c r="I809" s="396"/>
      <c r="J809" s="396"/>
      <c r="K809" s="24" t="s">
        <v>7879</v>
      </c>
      <c r="L809" s="582" t="s">
        <v>7880</v>
      </c>
      <c r="M809" s="4"/>
      <c r="N809" s="615"/>
      <c r="O809" s="615"/>
      <c r="P809" s="615"/>
      <c r="Q809" s="615"/>
      <c r="R809" s="615"/>
      <c r="S809" s="615"/>
      <c r="T809" s="615"/>
      <c r="U809" s="615"/>
      <c r="V809" s="615"/>
      <c r="W809" s="615"/>
      <c r="X809" s="615"/>
      <c r="Y809" s="615"/>
      <c r="Z809" s="615"/>
      <c r="AA809" s="615"/>
      <c r="AB809" s="615"/>
      <c r="AC809" s="615"/>
      <c r="AD809" s="615"/>
      <c r="AE809" s="615"/>
      <c r="AF809" s="615"/>
      <c r="AG809" s="615"/>
      <c r="AH809" s="615"/>
      <c r="AI809" s="615"/>
      <c r="AJ809" s="615"/>
      <c r="AK809" s="615"/>
      <c r="AL809" s="615"/>
      <c r="AM809" s="615"/>
      <c r="AN809" s="615"/>
      <c r="AO809" s="615"/>
      <c r="AP809" s="615"/>
      <c r="AQ809" s="615"/>
      <c r="AR809" s="615"/>
      <c r="AS809" s="615"/>
      <c r="AT809" s="615"/>
      <c r="AU809" s="615"/>
      <c r="AV809" s="615"/>
      <c r="AW809" s="615"/>
      <c r="AX809" s="615"/>
      <c r="AY809" s="615"/>
      <c r="AZ809" s="615"/>
      <c r="BA809" s="615"/>
      <c r="BB809" s="615"/>
      <c r="BC809" s="615"/>
      <c r="BD809" s="615"/>
      <c r="BE809" s="615"/>
      <c r="BF809" s="615"/>
      <c r="BG809" s="615"/>
      <c r="BH809" s="615"/>
      <c r="BI809" s="615"/>
      <c r="BJ809" s="615"/>
      <c r="BK809" s="615"/>
      <c r="BL809" s="615"/>
      <c r="BM809" s="615"/>
      <c r="BN809" s="615"/>
      <c r="BO809" s="615"/>
      <c r="BP809" s="615"/>
      <c r="BQ809" s="615"/>
      <c r="BR809" s="615"/>
      <c r="BS809" s="615"/>
      <c r="BT809" s="615"/>
      <c r="BU809" s="615"/>
      <c r="BV809" s="615"/>
      <c r="BW809" s="615"/>
      <c r="BX809" s="615"/>
      <c r="BY809" s="615"/>
      <c r="BZ809" s="615"/>
      <c r="CA809" s="615"/>
      <c r="CB809" s="615"/>
      <c r="CC809" s="615"/>
      <c r="CD809" s="615"/>
      <c r="CE809" s="615"/>
      <c r="CF809" s="615"/>
      <c r="CG809" s="615"/>
      <c r="CH809" s="615"/>
      <c r="CI809" s="615"/>
      <c r="CJ809" s="615"/>
      <c r="CK809" s="615"/>
      <c r="CL809" s="615"/>
      <c r="CM809" s="615"/>
      <c r="CN809" s="615"/>
      <c r="CO809" s="615"/>
      <c r="CP809" s="615"/>
      <c r="CQ809" s="615"/>
      <c r="CR809" s="615"/>
      <c r="CS809" s="615"/>
      <c r="CT809" s="615"/>
      <c r="CU809" s="615"/>
      <c r="CV809" s="615"/>
      <c r="CW809" s="615"/>
      <c r="CX809" s="615"/>
      <c r="CY809" s="615"/>
      <c r="CZ809" s="615"/>
      <c r="DA809" s="615"/>
      <c r="DB809" s="615"/>
      <c r="DC809" s="615"/>
      <c r="DD809" s="615"/>
      <c r="DE809" s="615"/>
      <c r="DF809" s="615"/>
      <c r="DG809" s="615"/>
      <c r="DH809" s="615"/>
      <c r="DI809" s="615"/>
      <c r="DJ809" s="615"/>
      <c r="DK809" s="615"/>
    </row>
    <row r="810" spans="1:115" s="617" customFormat="1" ht="60" customHeight="1">
      <c r="A810" s="4"/>
      <c r="B810" s="4">
        <v>100</v>
      </c>
      <c r="C810" s="111" t="s">
        <v>7881</v>
      </c>
      <c r="D810" s="24" t="s">
        <v>7882</v>
      </c>
      <c r="E810" s="398" t="s">
        <v>7883</v>
      </c>
      <c r="F810" s="24" t="s">
        <v>7884</v>
      </c>
      <c r="G810" s="24" t="s">
        <v>7885</v>
      </c>
      <c r="H810" s="608">
        <v>3725</v>
      </c>
      <c r="I810" s="396"/>
      <c r="J810" s="396"/>
      <c r="K810" s="24" t="s">
        <v>7703</v>
      </c>
      <c r="L810" s="24" t="s">
        <v>7886</v>
      </c>
      <c r="M810" s="4"/>
      <c r="N810" s="615"/>
      <c r="O810" s="615"/>
      <c r="P810" s="615"/>
      <c r="Q810" s="615"/>
      <c r="R810" s="615"/>
      <c r="S810" s="615"/>
      <c r="T810" s="615"/>
      <c r="U810" s="615"/>
      <c r="V810" s="615"/>
      <c r="W810" s="615"/>
      <c r="X810" s="615"/>
      <c r="Y810" s="615"/>
      <c r="Z810" s="615"/>
      <c r="AA810" s="615"/>
      <c r="AB810" s="615"/>
      <c r="AC810" s="615"/>
      <c r="AD810" s="615"/>
      <c r="AE810" s="615"/>
      <c r="AF810" s="615"/>
      <c r="AG810" s="615"/>
      <c r="AH810" s="615"/>
      <c r="AI810" s="615"/>
      <c r="AJ810" s="615"/>
      <c r="AK810" s="615"/>
      <c r="AL810" s="615"/>
      <c r="AM810" s="615"/>
      <c r="AN810" s="615"/>
      <c r="AO810" s="615"/>
      <c r="AP810" s="615"/>
      <c r="AQ810" s="615"/>
      <c r="AR810" s="615"/>
      <c r="AS810" s="615"/>
      <c r="AT810" s="615"/>
      <c r="AU810" s="615"/>
      <c r="AV810" s="615"/>
      <c r="AW810" s="615"/>
      <c r="AX810" s="615"/>
      <c r="AY810" s="615"/>
      <c r="AZ810" s="615"/>
      <c r="BA810" s="615"/>
      <c r="BB810" s="615"/>
      <c r="BC810" s="615"/>
      <c r="BD810" s="615"/>
      <c r="BE810" s="615"/>
      <c r="BF810" s="615"/>
      <c r="BG810" s="615"/>
      <c r="BH810" s="615"/>
      <c r="BI810" s="615"/>
      <c r="BJ810" s="615"/>
      <c r="BK810" s="615"/>
      <c r="BL810" s="615"/>
      <c r="BM810" s="615"/>
      <c r="BN810" s="615"/>
      <c r="BO810" s="615"/>
      <c r="BP810" s="615"/>
      <c r="BQ810" s="615"/>
      <c r="BR810" s="615"/>
      <c r="BS810" s="615"/>
      <c r="BT810" s="615"/>
      <c r="BU810" s="615"/>
      <c r="BV810" s="615"/>
      <c r="BW810" s="615"/>
      <c r="BX810" s="615"/>
      <c r="BY810" s="615"/>
      <c r="BZ810" s="615"/>
      <c r="CA810" s="615"/>
      <c r="CB810" s="615"/>
      <c r="CC810" s="615"/>
      <c r="CD810" s="615"/>
      <c r="CE810" s="615"/>
      <c r="CF810" s="615"/>
      <c r="CG810" s="615"/>
      <c r="CH810" s="615"/>
      <c r="CI810" s="615"/>
      <c r="CJ810" s="615"/>
      <c r="CK810" s="615"/>
      <c r="CL810" s="615"/>
      <c r="CM810" s="615"/>
      <c r="CN810" s="615"/>
      <c r="CO810" s="615"/>
      <c r="CP810" s="615"/>
      <c r="CQ810" s="615"/>
      <c r="CR810" s="615"/>
      <c r="CS810" s="615"/>
      <c r="CT810" s="615"/>
      <c r="CU810" s="615"/>
      <c r="CV810" s="615"/>
      <c r="CW810" s="615"/>
      <c r="CX810" s="615"/>
      <c r="CY810" s="615"/>
      <c r="CZ810" s="615"/>
      <c r="DA810" s="615"/>
      <c r="DB810" s="615"/>
      <c r="DC810" s="615"/>
      <c r="DD810" s="615"/>
      <c r="DE810" s="615"/>
      <c r="DF810" s="615"/>
      <c r="DG810" s="615"/>
      <c r="DH810" s="615"/>
      <c r="DI810" s="615"/>
      <c r="DJ810" s="615"/>
      <c r="DK810" s="615"/>
    </row>
    <row r="811" spans="1:115" s="617" customFormat="1" ht="60" customHeight="1">
      <c r="A811" s="4"/>
      <c r="B811" s="4">
        <v>101</v>
      </c>
      <c r="C811" s="111" t="s">
        <v>7887</v>
      </c>
      <c r="D811" s="24" t="s">
        <v>7842</v>
      </c>
      <c r="E811" s="398" t="s">
        <v>7888</v>
      </c>
      <c r="F811" s="24" t="s">
        <v>7889</v>
      </c>
      <c r="G811" s="24" t="s">
        <v>7799</v>
      </c>
      <c r="H811" s="608">
        <v>4700</v>
      </c>
      <c r="I811" s="396"/>
      <c r="J811" s="396"/>
      <c r="K811" s="24" t="s">
        <v>714</v>
      </c>
      <c r="L811" s="24" t="s">
        <v>7890</v>
      </c>
      <c r="M811" s="4"/>
      <c r="N811" s="615"/>
      <c r="O811" s="615"/>
      <c r="P811" s="615"/>
      <c r="Q811" s="615"/>
      <c r="R811" s="615"/>
      <c r="S811" s="615"/>
      <c r="T811" s="615"/>
      <c r="U811" s="615"/>
      <c r="V811" s="615"/>
      <c r="W811" s="615"/>
      <c r="X811" s="615"/>
      <c r="Y811" s="615"/>
      <c r="Z811" s="615"/>
      <c r="AA811" s="615"/>
      <c r="AB811" s="615"/>
      <c r="AC811" s="615"/>
      <c r="AD811" s="615"/>
      <c r="AE811" s="615"/>
      <c r="AF811" s="615"/>
      <c r="AG811" s="615"/>
      <c r="AH811" s="615"/>
      <c r="AI811" s="615"/>
      <c r="AJ811" s="615"/>
      <c r="AK811" s="615"/>
      <c r="AL811" s="615"/>
      <c r="AM811" s="615"/>
      <c r="AN811" s="615"/>
      <c r="AO811" s="615"/>
      <c r="AP811" s="615"/>
      <c r="AQ811" s="615"/>
      <c r="AR811" s="615"/>
      <c r="AS811" s="615"/>
      <c r="AT811" s="615"/>
      <c r="AU811" s="615"/>
      <c r="AV811" s="615"/>
      <c r="AW811" s="615"/>
      <c r="AX811" s="615"/>
      <c r="AY811" s="615"/>
      <c r="AZ811" s="615"/>
      <c r="BA811" s="615"/>
      <c r="BB811" s="615"/>
      <c r="BC811" s="615"/>
      <c r="BD811" s="615"/>
      <c r="BE811" s="615"/>
      <c r="BF811" s="615"/>
      <c r="BG811" s="615"/>
      <c r="BH811" s="615"/>
      <c r="BI811" s="615"/>
      <c r="BJ811" s="615"/>
      <c r="BK811" s="615"/>
      <c r="BL811" s="615"/>
      <c r="BM811" s="615"/>
      <c r="BN811" s="615"/>
      <c r="BO811" s="615"/>
      <c r="BP811" s="615"/>
      <c r="BQ811" s="615"/>
      <c r="BR811" s="615"/>
      <c r="BS811" s="615"/>
      <c r="BT811" s="615"/>
      <c r="BU811" s="615"/>
      <c r="BV811" s="615"/>
      <c r="BW811" s="615"/>
      <c r="BX811" s="615"/>
      <c r="BY811" s="615"/>
      <c r="BZ811" s="615"/>
      <c r="CA811" s="615"/>
      <c r="CB811" s="615"/>
      <c r="CC811" s="615"/>
      <c r="CD811" s="615"/>
      <c r="CE811" s="615"/>
      <c r="CF811" s="615"/>
      <c r="CG811" s="615"/>
      <c r="CH811" s="615"/>
      <c r="CI811" s="615"/>
      <c r="CJ811" s="615"/>
      <c r="CK811" s="615"/>
      <c r="CL811" s="615"/>
      <c r="CM811" s="615"/>
      <c r="CN811" s="615"/>
      <c r="CO811" s="615"/>
      <c r="CP811" s="615"/>
      <c r="CQ811" s="615"/>
      <c r="CR811" s="615"/>
      <c r="CS811" s="615"/>
      <c r="CT811" s="615"/>
      <c r="CU811" s="615"/>
      <c r="CV811" s="615"/>
      <c r="CW811" s="615"/>
      <c r="CX811" s="615"/>
      <c r="CY811" s="615"/>
      <c r="CZ811" s="615"/>
      <c r="DA811" s="615"/>
      <c r="DB811" s="615"/>
      <c r="DC811" s="615"/>
      <c r="DD811" s="615"/>
      <c r="DE811" s="615"/>
      <c r="DF811" s="615"/>
      <c r="DG811" s="615"/>
      <c r="DH811" s="615"/>
      <c r="DI811" s="615"/>
      <c r="DJ811" s="615"/>
      <c r="DK811" s="615"/>
    </row>
    <row r="812" spans="1:115" s="617" customFormat="1" ht="60" customHeight="1">
      <c r="A812" s="4"/>
      <c r="B812" s="4">
        <v>102</v>
      </c>
      <c r="C812" s="607" t="s">
        <v>37</v>
      </c>
      <c r="D812" s="582" t="s">
        <v>7891</v>
      </c>
      <c r="E812" s="582" t="s">
        <v>7892</v>
      </c>
      <c r="F812" s="582" t="s">
        <v>7893</v>
      </c>
      <c r="G812" s="24" t="s">
        <v>7894</v>
      </c>
      <c r="H812" s="608">
        <v>22050</v>
      </c>
      <c r="I812" s="396"/>
      <c r="J812" s="396"/>
      <c r="K812" s="473" t="s">
        <v>714</v>
      </c>
      <c r="L812" s="582" t="s">
        <v>7895</v>
      </c>
      <c r="M812" s="4"/>
      <c r="N812" s="615"/>
      <c r="O812" s="615"/>
      <c r="P812" s="615"/>
      <c r="Q812" s="615"/>
      <c r="R812" s="615"/>
      <c r="S812" s="615"/>
      <c r="T812" s="615"/>
      <c r="U812" s="615"/>
      <c r="V812" s="615"/>
      <c r="W812" s="615"/>
      <c r="X812" s="615"/>
      <c r="Y812" s="615"/>
      <c r="Z812" s="615"/>
      <c r="AA812" s="615"/>
      <c r="AB812" s="615"/>
      <c r="AC812" s="615"/>
      <c r="AD812" s="615"/>
      <c r="AE812" s="615"/>
      <c r="AF812" s="615"/>
      <c r="AG812" s="615"/>
      <c r="AH812" s="615"/>
      <c r="AI812" s="615"/>
      <c r="AJ812" s="615"/>
      <c r="AK812" s="615"/>
      <c r="AL812" s="615"/>
      <c r="AM812" s="615"/>
      <c r="AN812" s="615"/>
      <c r="AO812" s="615"/>
      <c r="AP812" s="615"/>
      <c r="AQ812" s="615"/>
      <c r="AR812" s="615"/>
      <c r="AS812" s="615"/>
      <c r="AT812" s="615"/>
      <c r="AU812" s="615"/>
      <c r="AV812" s="615"/>
      <c r="AW812" s="615"/>
      <c r="AX812" s="615"/>
      <c r="AY812" s="615"/>
      <c r="AZ812" s="615"/>
      <c r="BA812" s="615"/>
      <c r="BB812" s="615"/>
      <c r="BC812" s="615"/>
      <c r="BD812" s="615"/>
      <c r="BE812" s="615"/>
      <c r="BF812" s="615"/>
      <c r="BG812" s="615"/>
      <c r="BH812" s="615"/>
      <c r="BI812" s="615"/>
      <c r="BJ812" s="615"/>
      <c r="BK812" s="615"/>
      <c r="BL812" s="615"/>
      <c r="BM812" s="615"/>
      <c r="BN812" s="615"/>
      <c r="BO812" s="615"/>
      <c r="BP812" s="615"/>
      <c r="BQ812" s="615"/>
      <c r="BR812" s="615"/>
      <c r="BS812" s="615"/>
      <c r="BT812" s="615"/>
      <c r="BU812" s="615"/>
      <c r="BV812" s="615"/>
      <c r="BW812" s="615"/>
      <c r="BX812" s="615"/>
      <c r="BY812" s="615"/>
      <c r="BZ812" s="615"/>
      <c r="CA812" s="615"/>
      <c r="CB812" s="615"/>
      <c r="CC812" s="615"/>
      <c r="CD812" s="615"/>
      <c r="CE812" s="615"/>
      <c r="CF812" s="615"/>
      <c r="CG812" s="615"/>
      <c r="CH812" s="615"/>
      <c r="CI812" s="615"/>
      <c r="CJ812" s="615"/>
      <c r="CK812" s="615"/>
      <c r="CL812" s="615"/>
      <c r="CM812" s="615"/>
      <c r="CN812" s="615"/>
      <c r="CO812" s="615"/>
      <c r="CP812" s="615"/>
      <c r="CQ812" s="615"/>
      <c r="CR812" s="615"/>
      <c r="CS812" s="615"/>
      <c r="CT812" s="615"/>
      <c r="CU812" s="615"/>
      <c r="CV812" s="615"/>
      <c r="CW812" s="615"/>
      <c r="CX812" s="615"/>
      <c r="CY812" s="615"/>
      <c r="CZ812" s="615"/>
      <c r="DA812" s="615"/>
      <c r="DB812" s="615"/>
      <c r="DC812" s="615"/>
      <c r="DD812" s="615"/>
      <c r="DE812" s="615"/>
      <c r="DF812" s="615"/>
      <c r="DG812" s="615"/>
      <c r="DH812" s="615"/>
      <c r="DI812" s="615"/>
      <c r="DJ812" s="615"/>
      <c r="DK812" s="615"/>
    </row>
    <row r="813" spans="1:115" s="617" customFormat="1" ht="60" customHeight="1">
      <c r="A813" s="4"/>
      <c r="B813" s="4">
        <v>103</v>
      </c>
      <c r="C813" s="607" t="s">
        <v>7896</v>
      </c>
      <c r="D813" s="582" t="s">
        <v>7897</v>
      </c>
      <c r="E813" s="582" t="s">
        <v>7898</v>
      </c>
      <c r="F813" s="582" t="s">
        <v>7899</v>
      </c>
      <c r="G813" s="24" t="s">
        <v>7900</v>
      </c>
      <c r="H813" s="608">
        <v>9800</v>
      </c>
      <c r="I813" s="396"/>
      <c r="J813" s="396"/>
      <c r="K813" s="396">
        <v>2832018</v>
      </c>
      <c r="L813" s="582" t="s">
        <v>7901</v>
      </c>
      <c r="M813" s="4"/>
      <c r="N813" s="615"/>
      <c r="O813" s="615"/>
      <c r="P813" s="615"/>
      <c r="Q813" s="615"/>
      <c r="R813" s="615"/>
      <c r="S813" s="615"/>
      <c r="T813" s="615"/>
      <c r="U813" s="615"/>
      <c r="V813" s="615"/>
      <c r="W813" s="615"/>
      <c r="X813" s="615"/>
      <c r="Y813" s="615"/>
      <c r="Z813" s="615"/>
      <c r="AA813" s="615"/>
      <c r="AB813" s="615"/>
      <c r="AC813" s="615"/>
      <c r="AD813" s="615"/>
      <c r="AE813" s="615"/>
      <c r="AF813" s="615"/>
      <c r="AG813" s="615"/>
      <c r="AH813" s="615"/>
      <c r="AI813" s="615"/>
      <c r="AJ813" s="615"/>
      <c r="AK813" s="615"/>
      <c r="AL813" s="615"/>
      <c r="AM813" s="615"/>
      <c r="AN813" s="615"/>
      <c r="AO813" s="615"/>
      <c r="AP813" s="615"/>
      <c r="AQ813" s="615"/>
      <c r="AR813" s="615"/>
      <c r="AS813" s="615"/>
      <c r="AT813" s="615"/>
      <c r="AU813" s="615"/>
      <c r="AV813" s="615"/>
      <c r="AW813" s="615"/>
      <c r="AX813" s="615"/>
      <c r="AY813" s="615"/>
      <c r="AZ813" s="615"/>
      <c r="BA813" s="615"/>
      <c r="BB813" s="615"/>
      <c r="BC813" s="615"/>
      <c r="BD813" s="615"/>
      <c r="BE813" s="615"/>
      <c r="BF813" s="615"/>
      <c r="BG813" s="615"/>
      <c r="BH813" s="615"/>
      <c r="BI813" s="615"/>
      <c r="BJ813" s="615"/>
      <c r="BK813" s="615"/>
      <c r="BL813" s="615"/>
      <c r="BM813" s="615"/>
      <c r="BN813" s="615"/>
      <c r="BO813" s="615"/>
      <c r="BP813" s="615"/>
      <c r="BQ813" s="615"/>
      <c r="BR813" s="615"/>
      <c r="BS813" s="615"/>
      <c r="BT813" s="615"/>
      <c r="BU813" s="615"/>
      <c r="BV813" s="615"/>
      <c r="BW813" s="615"/>
      <c r="BX813" s="615"/>
      <c r="BY813" s="615"/>
      <c r="BZ813" s="615"/>
      <c r="CA813" s="615"/>
      <c r="CB813" s="615"/>
      <c r="CC813" s="615"/>
      <c r="CD813" s="615"/>
      <c r="CE813" s="615"/>
      <c r="CF813" s="615"/>
      <c r="CG813" s="615"/>
      <c r="CH813" s="615"/>
      <c r="CI813" s="615"/>
      <c r="CJ813" s="615"/>
      <c r="CK813" s="615"/>
      <c r="CL813" s="615"/>
      <c r="CM813" s="615"/>
      <c r="CN813" s="615"/>
      <c r="CO813" s="615"/>
      <c r="CP813" s="615"/>
      <c r="CQ813" s="615"/>
      <c r="CR813" s="615"/>
      <c r="CS813" s="615"/>
      <c r="CT813" s="615"/>
      <c r="CU813" s="615"/>
      <c r="CV813" s="615"/>
      <c r="CW813" s="615"/>
      <c r="CX813" s="615"/>
      <c r="CY813" s="615"/>
      <c r="CZ813" s="615"/>
      <c r="DA813" s="615"/>
      <c r="DB813" s="615"/>
      <c r="DC813" s="615"/>
      <c r="DD813" s="615"/>
      <c r="DE813" s="615"/>
      <c r="DF813" s="615"/>
      <c r="DG813" s="615"/>
      <c r="DH813" s="615"/>
      <c r="DI813" s="615"/>
      <c r="DJ813" s="615"/>
      <c r="DK813" s="615"/>
    </row>
    <row r="814" spans="1:115" s="617" customFormat="1" ht="60" customHeight="1">
      <c r="A814" s="4"/>
      <c r="B814" s="4">
        <v>104</v>
      </c>
      <c r="C814" s="607" t="s">
        <v>7902</v>
      </c>
      <c r="D814" s="582" t="s">
        <v>7897</v>
      </c>
      <c r="E814" s="582" t="s">
        <v>7903</v>
      </c>
      <c r="F814" s="582" t="s">
        <v>7904</v>
      </c>
      <c r="G814" s="24" t="s">
        <v>7905</v>
      </c>
      <c r="H814" s="608">
        <v>9900</v>
      </c>
      <c r="I814" s="396"/>
      <c r="J814" s="396"/>
      <c r="K814" s="24" t="s">
        <v>714</v>
      </c>
      <c r="L814" s="582" t="s">
        <v>7906</v>
      </c>
      <c r="M814" s="4"/>
      <c r="N814" s="615"/>
      <c r="O814" s="615"/>
      <c r="P814" s="615"/>
      <c r="Q814" s="615"/>
      <c r="R814" s="615"/>
      <c r="S814" s="615"/>
      <c r="T814" s="615"/>
      <c r="U814" s="615"/>
      <c r="V814" s="615"/>
      <c r="W814" s="615"/>
      <c r="X814" s="615"/>
      <c r="Y814" s="615"/>
      <c r="Z814" s="615"/>
      <c r="AA814" s="615"/>
      <c r="AB814" s="615"/>
      <c r="AC814" s="615"/>
      <c r="AD814" s="615"/>
      <c r="AE814" s="615"/>
      <c r="AF814" s="615"/>
      <c r="AG814" s="615"/>
      <c r="AH814" s="615"/>
      <c r="AI814" s="615"/>
      <c r="AJ814" s="615"/>
      <c r="AK814" s="615"/>
      <c r="AL814" s="615"/>
      <c r="AM814" s="615"/>
      <c r="AN814" s="615"/>
      <c r="AO814" s="615"/>
      <c r="AP814" s="615"/>
      <c r="AQ814" s="615"/>
      <c r="AR814" s="615"/>
      <c r="AS814" s="615"/>
      <c r="AT814" s="615"/>
      <c r="AU814" s="615"/>
      <c r="AV814" s="615"/>
      <c r="AW814" s="615"/>
      <c r="AX814" s="615"/>
      <c r="AY814" s="615"/>
      <c r="AZ814" s="615"/>
      <c r="BA814" s="615"/>
      <c r="BB814" s="615"/>
      <c r="BC814" s="615"/>
      <c r="BD814" s="615"/>
      <c r="BE814" s="615"/>
      <c r="BF814" s="615"/>
      <c r="BG814" s="615"/>
      <c r="BH814" s="615"/>
      <c r="BI814" s="615"/>
      <c r="BJ814" s="615"/>
      <c r="BK814" s="615"/>
      <c r="BL814" s="615"/>
      <c r="BM814" s="615"/>
      <c r="BN814" s="615"/>
      <c r="BO814" s="615"/>
      <c r="BP814" s="615"/>
      <c r="BQ814" s="615"/>
      <c r="BR814" s="615"/>
      <c r="BS814" s="615"/>
      <c r="BT814" s="615"/>
      <c r="BU814" s="615"/>
      <c r="BV814" s="615"/>
      <c r="BW814" s="615"/>
      <c r="BX814" s="615"/>
      <c r="BY814" s="615"/>
      <c r="BZ814" s="615"/>
      <c r="CA814" s="615"/>
      <c r="CB814" s="615"/>
      <c r="CC814" s="615"/>
      <c r="CD814" s="615"/>
      <c r="CE814" s="615"/>
      <c r="CF814" s="615"/>
      <c r="CG814" s="615"/>
      <c r="CH814" s="615"/>
      <c r="CI814" s="615"/>
      <c r="CJ814" s="615"/>
      <c r="CK814" s="615"/>
      <c r="CL814" s="615"/>
      <c r="CM814" s="615"/>
      <c r="CN814" s="615"/>
      <c r="CO814" s="615"/>
      <c r="CP814" s="615"/>
      <c r="CQ814" s="615"/>
      <c r="CR814" s="615"/>
      <c r="CS814" s="615"/>
      <c r="CT814" s="615"/>
      <c r="CU814" s="615"/>
      <c r="CV814" s="615"/>
      <c r="CW814" s="615"/>
      <c r="CX814" s="615"/>
      <c r="CY814" s="615"/>
      <c r="CZ814" s="615"/>
      <c r="DA814" s="615"/>
      <c r="DB814" s="615"/>
      <c r="DC814" s="615"/>
      <c r="DD814" s="615"/>
      <c r="DE814" s="615"/>
      <c r="DF814" s="615"/>
      <c r="DG814" s="615"/>
      <c r="DH814" s="615"/>
      <c r="DI814" s="615"/>
      <c r="DJ814" s="615"/>
      <c r="DK814" s="615"/>
    </row>
    <row r="815" spans="1:115" s="617" customFormat="1" ht="60" customHeight="1">
      <c r="A815" s="4"/>
      <c r="B815" s="4">
        <v>105</v>
      </c>
      <c r="C815" s="607" t="s">
        <v>7907</v>
      </c>
      <c r="D815" s="582" t="s">
        <v>7908</v>
      </c>
      <c r="E815" s="582" t="s">
        <v>7909</v>
      </c>
      <c r="F815" s="582" t="s">
        <v>7910</v>
      </c>
      <c r="G815" s="24" t="s">
        <v>7826</v>
      </c>
      <c r="H815" s="396">
        <v>4800</v>
      </c>
      <c r="I815" s="396"/>
      <c r="J815" s="618"/>
      <c r="K815" s="24" t="s">
        <v>714</v>
      </c>
      <c r="L815" s="582" t="s">
        <v>7911</v>
      </c>
      <c r="M815" s="4"/>
      <c r="N815" s="615"/>
      <c r="O815" s="615"/>
      <c r="P815" s="615"/>
      <c r="Q815" s="615"/>
      <c r="R815" s="615"/>
      <c r="S815" s="615"/>
      <c r="T815" s="615"/>
      <c r="U815" s="615"/>
      <c r="V815" s="615"/>
      <c r="W815" s="615"/>
      <c r="X815" s="615"/>
      <c r="Y815" s="615"/>
      <c r="Z815" s="615"/>
      <c r="AA815" s="615"/>
      <c r="AB815" s="615"/>
      <c r="AC815" s="615"/>
      <c r="AD815" s="615"/>
      <c r="AE815" s="615"/>
      <c r="AF815" s="615"/>
      <c r="AG815" s="615"/>
      <c r="AH815" s="615"/>
      <c r="AI815" s="615"/>
      <c r="AJ815" s="615"/>
      <c r="AK815" s="615"/>
      <c r="AL815" s="615"/>
      <c r="AM815" s="615"/>
      <c r="AN815" s="615"/>
      <c r="AO815" s="615"/>
      <c r="AP815" s="615"/>
      <c r="AQ815" s="615"/>
      <c r="AR815" s="615"/>
      <c r="AS815" s="615"/>
      <c r="AT815" s="615"/>
      <c r="AU815" s="615"/>
      <c r="AV815" s="615"/>
      <c r="AW815" s="615"/>
      <c r="AX815" s="615"/>
      <c r="AY815" s="615"/>
      <c r="AZ815" s="615"/>
      <c r="BA815" s="615"/>
      <c r="BB815" s="615"/>
      <c r="BC815" s="615"/>
      <c r="BD815" s="615"/>
      <c r="BE815" s="615"/>
      <c r="BF815" s="615"/>
      <c r="BG815" s="615"/>
      <c r="BH815" s="615"/>
      <c r="BI815" s="615"/>
      <c r="BJ815" s="615"/>
      <c r="BK815" s="615"/>
      <c r="BL815" s="615"/>
      <c r="BM815" s="615"/>
      <c r="BN815" s="615"/>
      <c r="BO815" s="615"/>
      <c r="BP815" s="615"/>
      <c r="BQ815" s="615"/>
      <c r="BR815" s="615"/>
      <c r="BS815" s="615"/>
      <c r="BT815" s="615"/>
      <c r="BU815" s="615"/>
      <c r="BV815" s="615"/>
      <c r="BW815" s="615"/>
      <c r="BX815" s="615"/>
      <c r="BY815" s="615"/>
      <c r="BZ815" s="615"/>
      <c r="CA815" s="615"/>
      <c r="CB815" s="615"/>
      <c r="CC815" s="615"/>
      <c r="CD815" s="615"/>
      <c r="CE815" s="615"/>
      <c r="CF815" s="615"/>
      <c r="CG815" s="615"/>
      <c r="CH815" s="615"/>
      <c r="CI815" s="615"/>
      <c r="CJ815" s="615"/>
      <c r="CK815" s="615"/>
      <c r="CL815" s="615"/>
      <c r="CM815" s="615"/>
      <c r="CN815" s="615"/>
      <c r="CO815" s="615"/>
      <c r="CP815" s="615"/>
      <c r="CQ815" s="615"/>
      <c r="CR815" s="615"/>
      <c r="CS815" s="615"/>
      <c r="CT815" s="615"/>
      <c r="CU815" s="615"/>
      <c r="CV815" s="615"/>
      <c r="CW815" s="615"/>
      <c r="CX815" s="615"/>
      <c r="CY815" s="615"/>
      <c r="CZ815" s="615"/>
      <c r="DA815" s="615"/>
      <c r="DB815" s="615"/>
      <c r="DC815" s="615"/>
      <c r="DD815" s="615"/>
      <c r="DE815" s="615"/>
      <c r="DF815" s="615"/>
      <c r="DG815" s="615"/>
      <c r="DH815" s="615"/>
      <c r="DI815" s="615"/>
      <c r="DJ815" s="615"/>
      <c r="DK815" s="615"/>
    </row>
    <row r="816" spans="1:115" s="617" customFormat="1" ht="60" customHeight="1">
      <c r="A816" s="4"/>
      <c r="B816" s="4">
        <v>106</v>
      </c>
      <c r="C816" s="607" t="s">
        <v>7912</v>
      </c>
      <c r="D816" s="582" t="s">
        <v>7891</v>
      </c>
      <c r="E816" s="582" t="s">
        <v>7913</v>
      </c>
      <c r="F816" s="582" t="s">
        <v>7914</v>
      </c>
      <c r="G816" s="24" t="s">
        <v>7915</v>
      </c>
      <c r="H816" s="396">
        <v>12680</v>
      </c>
      <c r="I816" s="396"/>
      <c r="J816" s="618"/>
      <c r="K816" s="24" t="s">
        <v>714</v>
      </c>
      <c r="L816" s="582" t="s">
        <v>7916</v>
      </c>
      <c r="M816" s="4"/>
      <c r="N816" s="615"/>
      <c r="O816" s="615"/>
      <c r="P816" s="615"/>
      <c r="Q816" s="615"/>
      <c r="R816" s="615"/>
      <c r="S816" s="615"/>
      <c r="T816" s="615"/>
      <c r="U816" s="615"/>
      <c r="V816" s="615"/>
      <c r="W816" s="615"/>
      <c r="X816" s="615"/>
      <c r="Y816" s="615"/>
      <c r="Z816" s="615"/>
      <c r="AA816" s="615"/>
      <c r="AB816" s="615"/>
      <c r="AC816" s="615"/>
      <c r="AD816" s="615"/>
      <c r="AE816" s="615"/>
      <c r="AF816" s="615"/>
      <c r="AG816" s="615"/>
      <c r="AH816" s="615"/>
      <c r="AI816" s="615"/>
      <c r="AJ816" s="615"/>
      <c r="AK816" s="615"/>
      <c r="AL816" s="615"/>
      <c r="AM816" s="615"/>
      <c r="AN816" s="615"/>
      <c r="AO816" s="615"/>
      <c r="AP816" s="615"/>
      <c r="AQ816" s="615"/>
      <c r="AR816" s="615"/>
      <c r="AS816" s="615"/>
      <c r="AT816" s="615"/>
      <c r="AU816" s="615"/>
      <c r="AV816" s="615"/>
      <c r="AW816" s="615"/>
      <c r="AX816" s="615"/>
      <c r="AY816" s="615"/>
      <c r="AZ816" s="615"/>
      <c r="BA816" s="615"/>
      <c r="BB816" s="615"/>
      <c r="BC816" s="615"/>
      <c r="BD816" s="615"/>
      <c r="BE816" s="615"/>
      <c r="BF816" s="615"/>
      <c r="BG816" s="615"/>
      <c r="BH816" s="615"/>
      <c r="BI816" s="615"/>
      <c r="BJ816" s="615"/>
      <c r="BK816" s="615"/>
      <c r="BL816" s="615"/>
      <c r="BM816" s="615"/>
      <c r="BN816" s="615"/>
      <c r="BO816" s="615"/>
      <c r="BP816" s="615"/>
      <c r="BQ816" s="615"/>
      <c r="BR816" s="615"/>
      <c r="BS816" s="615"/>
      <c r="BT816" s="615"/>
      <c r="BU816" s="615"/>
      <c r="BV816" s="615"/>
      <c r="BW816" s="615"/>
      <c r="BX816" s="615"/>
      <c r="BY816" s="615"/>
      <c r="BZ816" s="615"/>
      <c r="CA816" s="615"/>
      <c r="CB816" s="615"/>
      <c r="CC816" s="615"/>
      <c r="CD816" s="615"/>
      <c r="CE816" s="615"/>
      <c r="CF816" s="615"/>
      <c r="CG816" s="615"/>
      <c r="CH816" s="615"/>
      <c r="CI816" s="615"/>
      <c r="CJ816" s="615"/>
      <c r="CK816" s="615"/>
      <c r="CL816" s="615"/>
      <c r="CM816" s="615"/>
      <c r="CN816" s="615"/>
      <c r="CO816" s="615"/>
      <c r="CP816" s="615"/>
      <c r="CQ816" s="615"/>
      <c r="CR816" s="615"/>
      <c r="CS816" s="615"/>
      <c r="CT816" s="615"/>
      <c r="CU816" s="615"/>
      <c r="CV816" s="615"/>
      <c r="CW816" s="615"/>
      <c r="CX816" s="615"/>
      <c r="CY816" s="615"/>
      <c r="CZ816" s="615"/>
      <c r="DA816" s="615"/>
      <c r="DB816" s="615"/>
      <c r="DC816" s="615"/>
      <c r="DD816" s="615"/>
      <c r="DE816" s="615"/>
      <c r="DF816" s="615"/>
      <c r="DG816" s="615"/>
      <c r="DH816" s="615"/>
      <c r="DI816" s="615"/>
      <c r="DJ816" s="615"/>
      <c r="DK816" s="615"/>
    </row>
    <row r="817" spans="1:115" s="617" customFormat="1" ht="60" customHeight="1">
      <c r="A817" s="4"/>
      <c r="B817" s="4">
        <v>107</v>
      </c>
      <c r="C817" s="607" t="s">
        <v>7917</v>
      </c>
      <c r="D817" s="582" t="s">
        <v>7897</v>
      </c>
      <c r="E817" s="582" t="s">
        <v>7918</v>
      </c>
      <c r="F817" s="582" t="s">
        <v>7919</v>
      </c>
      <c r="G817" s="24" t="s">
        <v>7920</v>
      </c>
      <c r="H817" s="396">
        <v>10000</v>
      </c>
      <c r="I817" s="396"/>
      <c r="J817" s="618"/>
      <c r="K817" s="24" t="s">
        <v>714</v>
      </c>
      <c r="L817" s="582" t="s">
        <v>7921</v>
      </c>
      <c r="M817" s="4"/>
      <c r="N817" s="615"/>
      <c r="O817" s="615"/>
      <c r="P817" s="615"/>
      <c r="Q817" s="615"/>
      <c r="R817" s="615"/>
      <c r="S817" s="615"/>
      <c r="T817" s="615"/>
      <c r="U817" s="615"/>
      <c r="V817" s="615"/>
      <c r="W817" s="615"/>
      <c r="X817" s="615"/>
      <c r="Y817" s="615"/>
      <c r="Z817" s="615"/>
      <c r="AA817" s="615"/>
      <c r="AB817" s="615"/>
      <c r="AC817" s="615"/>
      <c r="AD817" s="615"/>
      <c r="AE817" s="615"/>
      <c r="AF817" s="615"/>
      <c r="AG817" s="615"/>
      <c r="AH817" s="615"/>
      <c r="AI817" s="615"/>
      <c r="AJ817" s="615"/>
      <c r="AK817" s="615"/>
      <c r="AL817" s="615"/>
      <c r="AM817" s="615"/>
      <c r="AN817" s="615"/>
      <c r="AO817" s="615"/>
      <c r="AP817" s="615"/>
      <c r="AQ817" s="615"/>
      <c r="AR817" s="615"/>
      <c r="AS817" s="615"/>
      <c r="AT817" s="615"/>
      <c r="AU817" s="615"/>
      <c r="AV817" s="615"/>
      <c r="AW817" s="615"/>
      <c r="AX817" s="615"/>
      <c r="AY817" s="615"/>
      <c r="AZ817" s="615"/>
      <c r="BA817" s="615"/>
      <c r="BB817" s="615"/>
      <c r="BC817" s="615"/>
      <c r="BD817" s="615"/>
      <c r="BE817" s="615"/>
      <c r="BF817" s="615"/>
      <c r="BG817" s="615"/>
      <c r="BH817" s="615"/>
      <c r="BI817" s="615"/>
      <c r="BJ817" s="615"/>
      <c r="BK817" s="615"/>
      <c r="BL817" s="615"/>
      <c r="BM817" s="615"/>
      <c r="BN817" s="615"/>
      <c r="BO817" s="615"/>
      <c r="BP817" s="615"/>
      <c r="BQ817" s="615"/>
      <c r="BR817" s="615"/>
      <c r="BS817" s="615"/>
      <c r="BT817" s="615"/>
      <c r="BU817" s="615"/>
      <c r="BV817" s="615"/>
      <c r="BW817" s="615"/>
      <c r="BX817" s="615"/>
      <c r="BY817" s="615"/>
      <c r="BZ817" s="615"/>
      <c r="CA817" s="615"/>
      <c r="CB817" s="615"/>
      <c r="CC817" s="615"/>
      <c r="CD817" s="615"/>
      <c r="CE817" s="615"/>
      <c r="CF817" s="615"/>
      <c r="CG817" s="615"/>
      <c r="CH817" s="615"/>
      <c r="CI817" s="615"/>
      <c r="CJ817" s="615"/>
      <c r="CK817" s="615"/>
      <c r="CL817" s="615"/>
      <c r="CM817" s="615"/>
      <c r="CN817" s="615"/>
      <c r="CO817" s="615"/>
      <c r="CP817" s="615"/>
      <c r="CQ817" s="615"/>
      <c r="CR817" s="615"/>
      <c r="CS817" s="615"/>
      <c r="CT817" s="615"/>
      <c r="CU817" s="615"/>
      <c r="CV817" s="615"/>
      <c r="CW817" s="615"/>
      <c r="CX817" s="615"/>
      <c r="CY817" s="615"/>
      <c r="CZ817" s="615"/>
      <c r="DA817" s="615"/>
      <c r="DB817" s="615"/>
      <c r="DC817" s="615"/>
      <c r="DD817" s="615"/>
      <c r="DE817" s="615"/>
      <c r="DF817" s="615"/>
      <c r="DG817" s="615"/>
      <c r="DH817" s="615"/>
      <c r="DI817" s="615"/>
      <c r="DJ817" s="615"/>
      <c r="DK817" s="615"/>
    </row>
    <row r="818" spans="1:115" s="617" customFormat="1" ht="60" customHeight="1">
      <c r="A818" s="4"/>
      <c r="B818" s="4">
        <v>108</v>
      </c>
      <c r="C818" s="607" t="s">
        <v>7922</v>
      </c>
      <c r="D818" s="582" t="s">
        <v>7923</v>
      </c>
      <c r="E818" s="582" t="s">
        <v>7924</v>
      </c>
      <c r="F818" s="582" t="s">
        <v>7925</v>
      </c>
      <c r="G818" s="24" t="s">
        <v>7926</v>
      </c>
      <c r="H818" s="396">
        <v>5140</v>
      </c>
      <c r="I818" s="396"/>
      <c r="J818" s="618"/>
      <c r="K818" s="24" t="s">
        <v>714</v>
      </c>
      <c r="L818" s="582" t="s">
        <v>7927</v>
      </c>
      <c r="M818" s="4"/>
      <c r="N818" s="615"/>
      <c r="O818" s="615"/>
      <c r="P818" s="615"/>
      <c r="Q818" s="615"/>
      <c r="R818" s="615"/>
      <c r="S818" s="615"/>
      <c r="T818" s="615"/>
      <c r="U818" s="615"/>
      <c r="V818" s="615"/>
      <c r="W818" s="615"/>
      <c r="X818" s="615"/>
      <c r="Y818" s="615"/>
      <c r="Z818" s="615"/>
      <c r="AA818" s="615"/>
      <c r="AB818" s="615"/>
      <c r="AC818" s="615"/>
      <c r="AD818" s="615"/>
      <c r="AE818" s="615"/>
      <c r="AF818" s="615"/>
      <c r="AG818" s="615"/>
      <c r="AH818" s="615"/>
      <c r="AI818" s="615"/>
      <c r="AJ818" s="615"/>
      <c r="AK818" s="615"/>
      <c r="AL818" s="615"/>
      <c r="AM818" s="615"/>
      <c r="AN818" s="615"/>
      <c r="AO818" s="615"/>
      <c r="AP818" s="615"/>
      <c r="AQ818" s="615"/>
      <c r="AR818" s="615"/>
      <c r="AS818" s="615"/>
      <c r="AT818" s="615"/>
      <c r="AU818" s="615"/>
      <c r="AV818" s="615"/>
      <c r="AW818" s="615"/>
      <c r="AX818" s="615"/>
      <c r="AY818" s="615"/>
      <c r="AZ818" s="615"/>
      <c r="BA818" s="615"/>
      <c r="BB818" s="615"/>
      <c r="BC818" s="615"/>
      <c r="BD818" s="615"/>
      <c r="BE818" s="615"/>
      <c r="BF818" s="615"/>
      <c r="BG818" s="615"/>
      <c r="BH818" s="615"/>
      <c r="BI818" s="615"/>
      <c r="BJ818" s="615"/>
      <c r="BK818" s="615"/>
      <c r="BL818" s="615"/>
      <c r="BM818" s="615"/>
      <c r="BN818" s="615"/>
      <c r="BO818" s="615"/>
      <c r="BP818" s="615"/>
      <c r="BQ818" s="615"/>
      <c r="BR818" s="615"/>
      <c r="BS818" s="615"/>
      <c r="BT818" s="615"/>
      <c r="BU818" s="615"/>
      <c r="BV818" s="615"/>
      <c r="BW818" s="615"/>
      <c r="BX818" s="615"/>
      <c r="BY818" s="615"/>
      <c r="BZ818" s="615"/>
      <c r="CA818" s="615"/>
      <c r="CB818" s="615"/>
      <c r="CC818" s="615"/>
      <c r="CD818" s="615"/>
      <c r="CE818" s="615"/>
      <c r="CF818" s="615"/>
      <c r="CG818" s="615"/>
      <c r="CH818" s="615"/>
      <c r="CI818" s="615"/>
      <c r="CJ818" s="615"/>
      <c r="CK818" s="615"/>
      <c r="CL818" s="615"/>
      <c r="CM818" s="615"/>
      <c r="CN818" s="615"/>
      <c r="CO818" s="615"/>
      <c r="CP818" s="615"/>
      <c r="CQ818" s="615"/>
      <c r="CR818" s="615"/>
      <c r="CS818" s="615"/>
      <c r="CT818" s="615"/>
      <c r="CU818" s="615"/>
      <c r="CV818" s="615"/>
      <c r="CW818" s="615"/>
      <c r="CX818" s="615"/>
      <c r="CY818" s="615"/>
      <c r="CZ818" s="615"/>
      <c r="DA818" s="615"/>
      <c r="DB818" s="615"/>
      <c r="DC818" s="615"/>
      <c r="DD818" s="615"/>
      <c r="DE818" s="615"/>
      <c r="DF818" s="615"/>
      <c r="DG818" s="615"/>
      <c r="DH818" s="615"/>
      <c r="DI818" s="615"/>
      <c r="DJ818" s="615"/>
      <c r="DK818" s="615"/>
    </row>
    <row r="819" spans="1:115" s="617" customFormat="1" ht="60" customHeight="1">
      <c r="A819" s="4"/>
      <c r="B819" s="4">
        <v>109</v>
      </c>
      <c r="C819" s="607" t="s">
        <v>7912</v>
      </c>
      <c r="D819" s="582" t="s">
        <v>7891</v>
      </c>
      <c r="E819" s="582" t="s">
        <v>7928</v>
      </c>
      <c r="F819" s="582" t="s">
        <v>7929</v>
      </c>
      <c r="G819" s="24" t="s">
        <v>7509</v>
      </c>
      <c r="H819" s="396">
        <v>200</v>
      </c>
      <c r="I819" s="396"/>
      <c r="J819" s="618"/>
      <c r="K819" s="24" t="s">
        <v>714</v>
      </c>
      <c r="L819" s="582" t="s">
        <v>7930</v>
      </c>
      <c r="M819" s="4"/>
      <c r="N819" s="615"/>
      <c r="O819" s="615"/>
      <c r="P819" s="615"/>
      <c r="Q819" s="615"/>
      <c r="R819" s="615"/>
      <c r="S819" s="615"/>
      <c r="T819" s="615"/>
      <c r="U819" s="615"/>
      <c r="V819" s="615"/>
      <c r="W819" s="615"/>
      <c r="X819" s="615"/>
      <c r="Y819" s="615"/>
      <c r="Z819" s="615"/>
      <c r="AA819" s="615"/>
      <c r="AB819" s="615"/>
      <c r="AC819" s="615"/>
      <c r="AD819" s="615"/>
      <c r="AE819" s="615"/>
      <c r="AF819" s="615"/>
      <c r="AG819" s="615"/>
      <c r="AH819" s="615"/>
      <c r="AI819" s="615"/>
      <c r="AJ819" s="615"/>
      <c r="AK819" s="615"/>
      <c r="AL819" s="615"/>
      <c r="AM819" s="615"/>
      <c r="AN819" s="615"/>
      <c r="AO819" s="615"/>
      <c r="AP819" s="615"/>
      <c r="AQ819" s="615"/>
      <c r="AR819" s="615"/>
      <c r="AS819" s="615"/>
      <c r="AT819" s="615"/>
      <c r="AU819" s="615"/>
      <c r="AV819" s="615"/>
      <c r="AW819" s="615"/>
      <c r="AX819" s="615"/>
      <c r="AY819" s="615"/>
      <c r="AZ819" s="615"/>
      <c r="BA819" s="615"/>
      <c r="BB819" s="615"/>
      <c r="BC819" s="615"/>
      <c r="BD819" s="615"/>
      <c r="BE819" s="615"/>
      <c r="BF819" s="615"/>
      <c r="BG819" s="615"/>
      <c r="BH819" s="615"/>
      <c r="BI819" s="615"/>
      <c r="BJ819" s="615"/>
      <c r="BK819" s="615"/>
      <c r="BL819" s="615"/>
      <c r="BM819" s="615"/>
      <c r="BN819" s="615"/>
      <c r="BO819" s="615"/>
      <c r="BP819" s="615"/>
      <c r="BQ819" s="615"/>
      <c r="BR819" s="615"/>
      <c r="BS819" s="615"/>
      <c r="BT819" s="615"/>
      <c r="BU819" s="615"/>
      <c r="BV819" s="615"/>
      <c r="BW819" s="615"/>
      <c r="BX819" s="615"/>
      <c r="BY819" s="615"/>
      <c r="BZ819" s="615"/>
      <c r="CA819" s="615"/>
      <c r="CB819" s="615"/>
      <c r="CC819" s="615"/>
      <c r="CD819" s="615"/>
      <c r="CE819" s="615"/>
      <c r="CF819" s="615"/>
      <c r="CG819" s="615"/>
      <c r="CH819" s="615"/>
      <c r="CI819" s="615"/>
      <c r="CJ819" s="615"/>
      <c r="CK819" s="615"/>
      <c r="CL819" s="615"/>
      <c r="CM819" s="615"/>
      <c r="CN819" s="615"/>
      <c r="CO819" s="615"/>
      <c r="CP819" s="615"/>
      <c r="CQ819" s="615"/>
      <c r="CR819" s="615"/>
      <c r="CS819" s="615"/>
      <c r="CT819" s="615"/>
      <c r="CU819" s="615"/>
      <c r="CV819" s="615"/>
      <c r="CW819" s="615"/>
      <c r="CX819" s="615"/>
      <c r="CY819" s="615"/>
      <c r="CZ819" s="615"/>
      <c r="DA819" s="615"/>
      <c r="DB819" s="615"/>
      <c r="DC819" s="615"/>
      <c r="DD819" s="615"/>
      <c r="DE819" s="615"/>
      <c r="DF819" s="615"/>
      <c r="DG819" s="615"/>
      <c r="DH819" s="615"/>
      <c r="DI819" s="615"/>
      <c r="DJ819" s="615"/>
      <c r="DK819" s="615"/>
    </row>
    <row r="820" spans="1:115" s="617" customFormat="1" ht="60" customHeight="1">
      <c r="A820" s="4"/>
      <c r="B820" s="4">
        <v>110</v>
      </c>
      <c r="C820" s="607" t="s">
        <v>7912</v>
      </c>
      <c r="D820" s="582" t="s">
        <v>7891</v>
      </c>
      <c r="E820" s="582" t="s">
        <v>7931</v>
      </c>
      <c r="F820" s="582" t="s">
        <v>7932</v>
      </c>
      <c r="G820" s="24" t="s">
        <v>7820</v>
      </c>
      <c r="H820" s="396">
        <v>4200</v>
      </c>
      <c r="I820" s="396"/>
      <c r="J820" s="618"/>
      <c r="K820" s="24" t="s">
        <v>714</v>
      </c>
      <c r="L820" s="582" t="s">
        <v>7933</v>
      </c>
      <c r="M820" s="4"/>
      <c r="N820" s="615"/>
      <c r="O820" s="615"/>
      <c r="P820" s="615"/>
      <c r="Q820" s="615"/>
      <c r="R820" s="615"/>
      <c r="S820" s="615"/>
      <c r="T820" s="615"/>
      <c r="U820" s="615"/>
      <c r="V820" s="615"/>
      <c r="W820" s="615"/>
      <c r="X820" s="615"/>
      <c r="Y820" s="615"/>
      <c r="Z820" s="615"/>
      <c r="AA820" s="615"/>
      <c r="AB820" s="615"/>
      <c r="AC820" s="615"/>
      <c r="AD820" s="615"/>
      <c r="AE820" s="615"/>
      <c r="AF820" s="615"/>
      <c r="AG820" s="615"/>
      <c r="AH820" s="615"/>
      <c r="AI820" s="615"/>
      <c r="AJ820" s="615"/>
      <c r="AK820" s="615"/>
      <c r="AL820" s="615"/>
      <c r="AM820" s="615"/>
      <c r="AN820" s="615"/>
      <c r="AO820" s="615"/>
      <c r="AP820" s="615"/>
      <c r="AQ820" s="615"/>
      <c r="AR820" s="615"/>
      <c r="AS820" s="615"/>
      <c r="AT820" s="615"/>
      <c r="AU820" s="615"/>
      <c r="AV820" s="615"/>
      <c r="AW820" s="615"/>
      <c r="AX820" s="615"/>
      <c r="AY820" s="615"/>
      <c r="AZ820" s="615"/>
      <c r="BA820" s="615"/>
      <c r="BB820" s="615"/>
      <c r="BC820" s="615"/>
      <c r="BD820" s="615"/>
      <c r="BE820" s="615"/>
      <c r="BF820" s="615"/>
      <c r="BG820" s="615"/>
      <c r="BH820" s="615"/>
      <c r="BI820" s="615"/>
      <c r="BJ820" s="615"/>
      <c r="BK820" s="615"/>
      <c r="BL820" s="615"/>
      <c r="BM820" s="615"/>
      <c r="BN820" s="615"/>
      <c r="BO820" s="615"/>
      <c r="BP820" s="615"/>
      <c r="BQ820" s="615"/>
      <c r="BR820" s="615"/>
      <c r="BS820" s="615"/>
      <c r="BT820" s="615"/>
      <c r="BU820" s="615"/>
      <c r="BV820" s="615"/>
      <c r="BW820" s="615"/>
      <c r="BX820" s="615"/>
      <c r="BY820" s="615"/>
      <c r="BZ820" s="615"/>
      <c r="CA820" s="615"/>
      <c r="CB820" s="615"/>
      <c r="CC820" s="615"/>
      <c r="CD820" s="615"/>
      <c r="CE820" s="615"/>
      <c r="CF820" s="615"/>
      <c r="CG820" s="615"/>
      <c r="CH820" s="615"/>
      <c r="CI820" s="615"/>
      <c r="CJ820" s="615"/>
      <c r="CK820" s="615"/>
      <c r="CL820" s="615"/>
      <c r="CM820" s="615"/>
      <c r="CN820" s="615"/>
      <c r="CO820" s="615"/>
      <c r="CP820" s="615"/>
      <c r="CQ820" s="615"/>
      <c r="CR820" s="615"/>
      <c r="CS820" s="615"/>
      <c r="CT820" s="615"/>
      <c r="CU820" s="615"/>
      <c r="CV820" s="615"/>
      <c r="CW820" s="615"/>
      <c r="CX820" s="615"/>
      <c r="CY820" s="615"/>
      <c r="CZ820" s="615"/>
      <c r="DA820" s="615"/>
      <c r="DB820" s="615"/>
      <c r="DC820" s="615"/>
      <c r="DD820" s="615"/>
      <c r="DE820" s="615"/>
      <c r="DF820" s="615"/>
      <c r="DG820" s="615"/>
      <c r="DH820" s="615"/>
      <c r="DI820" s="615"/>
      <c r="DJ820" s="615"/>
      <c r="DK820" s="615"/>
    </row>
    <row r="821" spans="1:115" s="617" customFormat="1" ht="60" customHeight="1">
      <c r="A821" s="4"/>
      <c r="B821" s="4">
        <v>111</v>
      </c>
      <c r="C821" s="607" t="s">
        <v>7934</v>
      </c>
      <c r="D821" s="582" t="s">
        <v>7923</v>
      </c>
      <c r="E821" s="582" t="s">
        <v>7818</v>
      </c>
      <c r="F821" s="582" t="s">
        <v>7935</v>
      </c>
      <c r="G821" s="24" t="s">
        <v>7936</v>
      </c>
      <c r="H821" s="608">
        <v>3200</v>
      </c>
      <c r="I821" s="396"/>
      <c r="J821" s="396"/>
      <c r="K821" s="473" t="s">
        <v>714</v>
      </c>
      <c r="L821" s="582" t="s">
        <v>7937</v>
      </c>
      <c r="M821" s="4"/>
      <c r="N821" s="615"/>
      <c r="O821" s="615"/>
      <c r="P821" s="615"/>
      <c r="Q821" s="615"/>
      <c r="R821" s="615"/>
      <c r="S821" s="615"/>
      <c r="T821" s="615"/>
      <c r="U821" s="615"/>
      <c r="V821" s="615"/>
      <c r="W821" s="615"/>
      <c r="X821" s="615"/>
      <c r="Y821" s="615"/>
      <c r="Z821" s="615"/>
      <c r="AA821" s="615"/>
      <c r="AB821" s="615"/>
      <c r="AC821" s="615"/>
      <c r="AD821" s="615"/>
      <c r="AE821" s="615"/>
      <c r="AF821" s="615"/>
      <c r="AG821" s="615"/>
      <c r="AH821" s="615"/>
      <c r="AI821" s="615"/>
      <c r="AJ821" s="615"/>
      <c r="AK821" s="615"/>
      <c r="AL821" s="615"/>
      <c r="AM821" s="615"/>
      <c r="AN821" s="615"/>
      <c r="AO821" s="615"/>
      <c r="AP821" s="615"/>
      <c r="AQ821" s="615"/>
      <c r="AR821" s="615"/>
      <c r="AS821" s="615"/>
      <c r="AT821" s="615"/>
      <c r="AU821" s="615"/>
      <c r="AV821" s="615"/>
      <c r="AW821" s="615"/>
      <c r="AX821" s="615"/>
      <c r="AY821" s="615"/>
      <c r="AZ821" s="615"/>
      <c r="BA821" s="615"/>
      <c r="BB821" s="615"/>
      <c r="BC821" s="615"/>
      <c r="BD821" s="615"/>
      <c r="BE821" s="615"/>
      <c r="BF821" s="615"/>
      <c r="BG821" s="615"/>
      <c r="BH821" s="615"/>
      <c r="BI821" s="615"/>
      <c r="BJ821" s="615"/>
      <c r="BK821" s="615"/>
      <c r="BL821" s="615"/>
      <c r="BM821" s="615"/>
      <c r="BN821" s="615"/>
      <c r="BO821" s="615"/>
      <c r="BP821" s="615"/>
      <c r="BQ821" s="615"/>
      <c r="BR821" s="615"/>
      <c r="BS821" s="615"/>
      <c r="BT821" s="615"/>
      <c r="BU821" s="615"/>
      <c r="BV821" s="615"/>
      <c r="BW821" s="615"/>
      <c r="BX821" s="615"/>
      <c r="BY821" s="615"/>
      <c r="BZ821" s="615"/>
      <c r="CA821" s="615"/>
      <c r="CB821" s="615"/>
      <c r="CC821" s="615"/>
      <c r="CD821" s="615"/>
      <c r="CE821" s="615"/>
      <c r="CF821" s="615"/>
      <c r="CG821" s="615"/>
      <c r="CH821" s="615"/>
      <c r="CI821" s="615"/>
      <c r="CJ821" s="615"/>
      <c r="CK821" s="615"/>
      <c r="CL821" s="615"/>
      <c r="CM821" s="615"/>
      <c r="CN821" s="615"/>
      <c r="CO821" s="615"/>
      <c r="CP821" s="615"/>
      <c r="CQ821" s="615"/>
      <c r="CR821" s="615"/>
      <c r="CS821" s="615"/>
      <c r="CT821" s="615"/>
      <c r="CU821" s="615"/>
      <c r="CV821" s="615"/>
      <c r="CW821" s="615"/>
      <c r="CX821" s="615"/>
      <c r="CY821" s="615"/>
      <c r="CZ821" s="615"/>
      <c r="DA821" s="615"/>
      <c r="DB821" s="615"/>
      <c r="DC821" s="615"/>
      <c r="DD821" s="615"/>
      <c r="DE821" s="615"/>
      <c r="DF821" s="615"/>
      <c r="DG821" s="615"/>
      <c r="DH821" s="615"/>
      <c r="DI821" s="615"/>
      <c r="DJ821" s="615"/>
      <c r="DK821" s="615"/>
    </row>
    <row r="822" spans="1:115" s="617" customFormat="1" ht="60" customHeight="1">
      <c r="A822" s="4"/>
      <c r="B822" s="4">
        <v>112</v>
      </c>
      <c r="C822" s="111" t="s">
        <v>7938</v>
      </c>
      <c r="D822" s="24" t="s">
        <v>7891</v>
      </c>
      <c r="E822" s="24" t="s">
        <v>7939</v>
      </c>
      <c r="F822" s="24" t="s">
        <v>7940</v>
      </c>
      <c r="G822" s="24" t="s">
        <v>7941</v>
      </c>
      <c r="H822" s="608">
        <v>5000</v>
      </c>
      <c r="I822" s="396"/>
      <c r="J822" s="396"/>
      <c r="K822" s="24" t="s">
        <v>714</v>
      </c>
      <c r="L822" s="24" t="s">
        <v>7942</v>
      </c>
      <c r="M822" s="4"/>
      <c r="N822" s="615"/>
      <c r="O822" s="615"/>
      <c r="P822" s="615"/>
      <c r="Q822" s="615"/>
      <c r="R822" s="615"/>
      <c r="S822" s="615"/>
      <c r="T822" s="615"/>
      <c r="U822" s="615"/>
      <c r="V822" s="615"/>
      <c r="W822" s="615"/>
      <c r="X822" s="615"/>
      <c r="Y822" s="615"/>
      <c r="Z822" s="615"/>
      <c r="AA822" s="615"/>
      <c r="AB822" s="615"/>
      <c r="AC822" s="615"/>
      <c r="AD822" s="615"/>
      <c r="AE822" s="615"/>
      <c r="AF822" s="615"/>
      <c r="AG822" s="615"/>
      <c r="AH822" s="615"/>
      <c r="AI822" s="615"/>
      <c r="AJ822" s="615"/>
      <c r="AK822" s="615"/>
      <c r="AL822" s="615"/>
      <c r="AM822" s="615"/>
      <c r="AN822" s="615"/>
      <c r="AO822" s="615"/>
      <c r="AP822" s="615"/>
      <c r="AQ822" s="615"/>
      <c r="AR822" s="615"/>
      <c r="AS822" s="615"/>
      <c r="AT822" s="615"/>
      <c r="AU822" s="615"/>
      <c r="AV822" s="615"/>
      <c r="AW822" s="615"/>
      <c r="AX822" s="615"/>
      <c r="AY822" s="615"/>
      <c r="AZ822" s="615"/>
      <c r="BA822" s="615"/>
      <c r="BB822" s="615"/>
      <c r="BC822" s="615"/>
      <c r="BD822" s="615"/>
      <c r="BE822" s="615"/>
      <c r="BF822" s="615"/>
      <c r="BG822" s="615"/>
      <c r="BH822" s="615"/>
      <c r="BI822" s="615"/>
      <c r="BJ822" s="615"/>
      <c r="BK822" s="615"/>
      <c r="BL822" s="615"/>
      <c r="BM822" s="615"/>
      <c r="BN822" s="615"/>
      <c r="BO822" s="615"/>
      <c r="BP822" s="615"/>
      <c r="BQ822" s="615"/>
      <c r="BR822" s="615"/>
      <c r="BS822" s="615"/>
      <c r="BT822" s="615"/>
      <c r="BU822" s="615"/>
      <c r="BV822" s="615"/>
      <c r="BW822" s="615"/>
      <c r="BX822" s="615"/>
      <c r="BY822" s="615"/>
      <c r="BZ822" s="615"/>
      <c r="CA822" s="615"/>
      <c r="CB822" s="615"/>
      <c r="CC822" s="615"/>
      <c r="CD822" s="615"/>
      <c r="CE822" s="615"/>
      <c r="CF822" s="615"/>
      <c r="CG822" s="615"/>
      <c r="CH822" s="615"/>
      <c r="CI822" s="615"/>
      <c r="CJ822" s="615"/>
      <c r="CK822" s="615"/>
      <c r="CL822" s="615"/>
      <c r="CM822" s="615"/>
      <c r="CN822" s="615"/>
      <c r="CO822" s="615"/>
      <c r="CP822" s="615"/>
      <c r="CQ822" s="615"/>
      <c r="CR822" s="615"/>
      <c r="CS822" s="615"/>
      <c r="CT822" s="615"/>
      <c r="CU822" s="615"/>
      <c r="CV822" s="615"/>
      <c r="CW822" s="615"/>
      <c r="CX822" s="615"/>
      <c r="CY822" s="615"/>
      <c r="CZ822" s="615"/>
      <c r="DA822" s="615"/>
      <c r="DB822" s="615"/>
      <c r="DC822" s="615"/>
      <c r="DD822" s="615"/>
      <c r="DE822" s="615"/>
      <c r="DF822" s="615"/>
      <c r="DG822" s="615"/>
      <c r="DH822" s="615"/>
      <c r="DI822" s="615"/>
      <c r="DJ822" s="615"/>
      <c r="DK822" s="615"/>
    </row>
    <row r="823" spans="1:115" s="617" customFormat="1" ht="60" customHeight="1">
      <c r="A823" s="4"/>
      <c r="B823" s="4">
        <v>113</v>
      </c>
      <c r="C823" s="111" t="s">
        <v>7943</v>
      </c>
      <c r="D823" s="24" t="s">
        <v>7897</v>
      </c>
      <c r="E823" s="398" t="s">
        <v>7944</v>
      </c>
      <c r="F823" s="24" t="s">
        <v>7945</v>
      </c>
      <c r="G823" s="24" t="s">
        <v>4139</v>
      </c>
      <c r="H823" s="608">
        <v>5000</v>
      </c>
      <c r="I823" s="396"/>
      <c r="J823" s="396"/>
      <c r="K823" s="24" t="s">
        <v>714</v>
      </c>
      <c r="L823" s="24" t="s">
        <v>7946</v>
      </c>
      <c r="M823" s="4"/>
      <c r="N823" s="615"/>
      <c r="O823" s="615"/>
      <c r="P823" s="615"/>
      <c r="Q823" s="615"/>
      <c r="R823" s="615"/>
      <c r="S823" s="615"/>
      <c r="T823" s="615"/>
      <c r="U823" s="615"/>
      <c r="V823" s="615"/>
      <c r="W823" s="615"/>
      <c r="X823" s="615"/>
      <c r="Y823" s="615"/>
      <c r="Z823" s="615"/>
      <c r="AA823" s="615"/>
      <c r="AB823" s="615"/>
      <c r="AC823" s="615"/>
      <c r="AD823" s="615"/>
      <c r="AE823" s="615"/>
      <c r="AF823" s="615"/>
      <c r="AG823" s="615"/>
      <c r="AH823" s="615"/>
      <c r="AI823" s="615"/>
      <c r="AJ823" s="615"/>
      <c r="AK823" s="615"/>
      <c r="AL823" s="615"/>
      <c r="AM823" s="615"/>
      <c r="AN823" s="615"/>
      <c r="AO823" s="615"/>
      <c r="AP823" s="615"/>
      <c r="AQ823" s="615"/>
      <c r="AR823" s="615"/>
      <c r="AS823" s="615"/>
      <c r="AT823" s="615"/>
      <c r="AU823" s="615"/>
      <c r="AV823" s="615"/>
      <c r="AW823" s="615"/>
      <c r="AX823" s="615"/>
      <c r="AY823" s="615"/>
      <c r="AZ823" s="615"/>
      <c r="BA823" s="615"/>
      <c r="BB823" s="615"/>
      <c r="BC823" s="615"/>
      <c r="BD823" s="615"/>
      <c r="BE823" s="615"/>
      <c r="BF823" s="615"/>
      <c r="BG823" s="615"/>
      <c r="BH823" s="615"/>
      <c r="BI823" s="615"/>
      <c r="BJ823" s="615"/>
      <c r="BK823" s="615"/>
      <c r="BL823" s="615"/>
      <c r="BM823" s="615"/>
      <c r="BN823" s="615"/>
      <c r="BO823" s="615"/>
      <c r="BP823" s="615"/>
      <c r="BQ823" s="615"/>
      <c r="BR823" s="615"/>
      <c r="BS823" s="615"/>
      <c r="BT823" s="615"/>
      <c r="BU823" s="615"/>
      <c r="BV823" s="615"/>
      <c r="BW823" s="615"/>
      <c r="BX823" s="615"/>
      <c r="BY823" s="615"/>
      <c r="BZ823" s="615"/>
      <c r="CA823" s="615"/>
      <c r="CB823" s="615"/>
      <c r="CC823" s="615"/>
      <c r="CD823" s="615"/>
      <c r="CE823" s="615"/>
      <c r="CF823" s="615"/>
      <c r="CG823" s="615"/>
      <c r="CH823" s="615"/>
      <c r="CI823" s="615"/>
      <c r="CJ823" s="615"/>
      <c r="CK823" s="615"/>
      <c r="CL823" s="615"/>
      <c r="CM823" s="615"/>
      <c r="CN823" s="615"/>
      <c r="CO823" s="615"/>
      <c r="CP823" s="615"/>
      <c r="CQ823" s="615"/>
      <c r="CR823" s="615"/>
      <c r="CS823" s="615"/>
      <c r="CT823" s="615"/>
      <c r="CU823" s="615"/>
      <c r="CV823" s="615"/>
      <c r="CW823" s="615"/>
      <c r="CX823" s="615"/>
      <c r="CY823" s="615"/>
      <c r="CZ823" s="615"/>
      <c r="DA823" s="615"/>
      <c r="DB823" s="615"/>
      <c r="DC823" s="615"/>
      <c r="DD823" s="615"/>
      <c r="DE823" s="615"/>
      <c r="DF823" s="615"/>
      <c r="DG823" s="615"/>
      <c r="DH823" s="615"/>
      <c r="DI823" s="615"/>
      <c r="DJ823" s="615"/>
      <c r="DK823" s="615"/>
    </row>
    <row r="824" spans="1:115" s="613" customFormat="1" ht="60" customHeight="1">
      <c r="A824" s="594"/>
      <c r="B824" s="4">
        <v>114</v>
      </c>
      <c r="C824" s="607" t="s">
        <v>7947</v>
      </c>
      <c r="D824" s="582" t="s">
        <v>7948</v>
      </c>
      <c r="E824" s="582" t="s">
        <v>7949</v>
      </c>
      <c r="F824" s="582" t="s">
        <v>7950</v>
      </c>
      <c r="G824" s="24" t="s">
        <v>7951</v>
      </c>
      <c r="H824" s="396">
        <v>400</v>
      </c>
      <c r="I824" s="396"/>
      <c r="J824" s="396"/>
      <c r="K824" s="24" t="s">
        <v>7716</v>
      </c>
      <c r="L824" s="582" t="s">
        <v>7952</v>
      </c>
      <c r="M824" s="594"/>
      <c r="N824" s="612"/>
      <c r="O824" s="612"/>
      <c r="P824" s="612"/>
      <c r="Q824" s="612"/>
      <c r="R824" s="612"/>
      <c r="S824" s="612"/>
      <c r="T824" s="612"/>
      <c r="U824" s="612"/>
      <c r="V824" s="612"/>
      <c r="W824" s="612"/>
      <c r="X824" s="612"/>
      <c r="Y824" s="612"/>
      <c r="Z824" s="612"/>
      <c r="AA824" s="612"/>
      <c r="AB824" s="612"/>
      <c r="AC824" s="612"/>
      <c r="AD824" s="612"/>
      <c r="AE824" s="612"/>
      <c r="AF824" s="612"/>
      <c r="AG824" s="612"/>
      <c r="AH824" s="612"/>
      <c r="AI824" s="612"/>
      <c r="AJ824" s="612"/>
      <c r="AK824" s="612"/>
      <c r="AL824" s="612"/>
      <c r="AM824" s="612"/>
      <c r="AN824" s="612"/>
      <c r="AO824" s="612"/>
      <c r="AP824" s="612"/>
      <c r="AQ824" s="612"/>
      <c r="AR824" s="612"/>
      <c r="AS824" s="612"/>
      <c r="AT824" s="612"/>
      <c r="AU824" s="612"/>
      <c r="AV824" s="612"/>
      <c r="AW824" s="612"/>
      <c r="AX824" s="612"/>
      <c r="AY824" s="612"/>
      <c r="AZ824" s="612"/>
      <c r="BA824" s="612"/>
      <c r="BB824" s="612"/>
      <c r="BC824" s="612"/>
      <c r="BD824" s="612"/>
      <c r="BE824" s="612"/>
      <c r="BF824" s="612"/>
      <c r="BG824" s="612"/>
      <c r="BH824" s="612"/>
      <c r="BI824" s="612"/>
      <c r="BJ824" s="612"/>
      <c r="BK824" s="612"/>
      <c r="BL824" s="612"/>
      <c r="BM824" s="612"/>
      <c r="BN824" s="612"/>
      <c r="BO824" s="612"/>
      <c r="BP824" s="612"/>
      <c r="BQ824" s="612"/>
      <c r="BR824" s="612"/>
      <c r="BS824" s="612"/>
      <c r="BT824" s="612"/>
      <c r="BU824" s="612"/>
      <c r="BV824" s="612"/>
      <c r="BW824" s="612"/>
      <c r="BX824" s="612"/>
      <c r="BY824" s="612"/>
      <c r="BZ824" s="612"/>
      <c r="CA824" s="612"/>
      <c r="CB824" s="612"/>
      <c r="CC824" s="612"/>
      <c r="CD824" s="612"/>
      <c r="CE824" s="612"/>
      <c r="CF824" s="612"/>
      <c r="CG824" s="612"/>
      <c r="CH824" s="612"/>
      <c r="CI824" s="612"/>
      <c r="CJ824" s="612"/>
      <c r="CK824" s="612"/>
      <c r="CL824" s="612"/>
      <c r="CM824" s="612"/>
      <c r="CN824" s="612"/>
      <c r="CO824" s="612"/>
      <c r="CP824" s="612"/>
      <c r="CQ824" s="612"/>
      <c r="CR824" s="612"/>
      <c r="CS824" s="612"/>
      <c r="CT824" s="612"/>
      <c r="CU824" s="612"/>
      <c r="CV824" s="612"/>
      <c r="CW824" s="612"/>
      <c r="CX824" s="612"/>
      <c r="CY824" s="612"/>
      <c r="CZ824" s="612"/>
      <c r="DA824" s="612"/>
      <c r="DB824" s="612"/>
      <c r="DC824" s="612"/>
      <c r="DD824" s="612"/>
      <c r="DE824" s="612"/>
      <c r="DF824" s="612"/>
      <c r="DG824" s="612"/>
      <c r="DH824" s="612"/>
      <c r="DI824" s="612"/>
      <c r="DJ824" s="612"/>
      <c r="DK824" s="612"/>
    </row>
    <row r="825" spans="1:115" s="617" customFormat="1" ht="60" customHeight="1">
      <c r="A825" s="620"/>
      <c r="B825" s="4">
        <v>115</v>
      </c>
      <c r="C825" s="607" t="s">
        <v>7947</v>
      </c>
      <c r="D825" s="582" t="s">
        <v>7948</v>
      </c>
      <c r="E825" s="582" t="s">
        <v>7953</v>
      </c>
      <c r="F825" s="582" t="s">
        <v>7954</v>
      </c>
      <c r="G825" s="24" t="s">
        <v>7955</v>
      </c>
      <c r="H825" s="396">
        <v>650</v>
      </c>
      <c r="I825" s="396"/>
      <c r="J825" s="396"/>
      <c r="K825" s="24" t="s">
        <v>7716</v>
      </c>
      <c r="L825" s="582" t="s">
        <v>7956</v>
      </c>
      <c r="M825" s="4"/>
      <c r="N825" s="615"/>
      <c r="O825" s="615"/>
      <c r="P825" s="615"/>
      <c r="Q825" s="615"/>
      <c r="R825" s="615"/>
      <c r="S825" s="615"/>
      <c r="T825" s="615"/>
      <c r="U825" s="615"/>
      <c r="V825" s="615"/>
      <c r="W825" s="615"/>
      <c r="X825" s="615"/>
      <c r="Y825" s="615"/>
      <c r="Z825" s="615"/>
      <c r="AA825" s="615"/>
      <c r="AB825" s="615"/>
      <c r="AC825" s="615"/>
      <c r="AD825" s="615"/>
      <c r="AE825" s="615"/>
      <c r="AF825" s="615"/>
      <c r="AG825" s="615"/>
      <c r="AH825" s="615"/>
      <c r="AI825" s="615"/>
      <c r="AJ825" s="615"/>
      <c r="AK825" s="615"/>
      <c r="AL825" s="615"/>
      <c r="AM825" s="615"/>
      <c r="AN825" s="615"/>
      <c r="AO825" s="615"/>
      <c r="AP825" s="615"/>
      <c r="AQ825" s="615"/>
      <c r="AR825" s="615"/>
      <c r="AS825" s="615"/>
      <c r="AT825" s="615"/>
      <c r="AU825" s="615"/>
      <c r="AV825" s="615"/>
      <c r="AW825" s="615"/>
      <c r="AX825" s="615"/>
      <c r="AY825" s="615"/>
      <c r="AZ825" s="615"/>
      <c r="BA825" s="615"/>
      <c r="BB825" s="615"/>
      <c r="BC825" s="615"/>
      <c r="BD825" s="615"/>
      <c r="BE825" s="615"/>
      <c r="BF825" s="615"/>
      <c r="BG825" s="615"/>
      <c r="BH825" s="615"/>
      <c r="BI825" s="615"/>
      <c r="BJ825" s="615"/>
      <c r="BK825" s="615"/>
      <c r="BL825" s="615"/>
      <c r="BM825" s="615"/>
      <c r="BN825" s="615"/>
      <c r="BO825" s="615"/>
      <c r="BP825" s="615"/>
      <c r="BQ825" s="615"/>
      <c r="BR825" s="615"/>
      <c r="BS825" s="615"/>
      <c r="BT825" s="615"/>
      <c r="BU825" s="615"/>
      <c r="BV825" s="615"/>
      <c r="BW825" s="615"/>
      <c r="BX825" s="615"/>
      <c r="BY825" s="615"/>
      <c r="BZ825" s="615"/>
      <c r="CA825" s="615"/>
      <c r="CB825" s="615"/>
      <c r="CC825" s="615"/>
      <c r="CD825" s="615"/>
      <c r="CE825" s="615"/>
      <c r="CF825" s="615"/>
      <c r="CG825" s="615"/>
      <c r="CH825" s="615"/>
      <c r="CI825" s="615"/>
      <c r="CJ825" s="615"/>
      <c r="CK825" s="615"/>
      <c r="CL825" s="615"/>
      <c r="CM825" s="615"/>
      <c r="CN825" s="615"/>
      <c r="CO825" s="615"/>
      <c r="CP825" s="615"/>
      <c r="CQ825" s="615"/>
      <c r="CR825" s="615"/>
      <c r="CS825" s="615"/>
      <c r="CT825" s="615"/>
      <c r="CU825" s="615"/>
      <c r="CV825" s="615"/>
      <c r="CW825" s="615"/>
      <c r="CX825" s="615"/>
      <c r="CY825" s="615"/>
      <c r="CZ825" s="615"/>
      <c r="DA825" s="615"/>
      <c r="DB825" s="615"/>
      <c r="DC825" s="615"/>
      <c r="DD825" s="615"/>
      <c r="DE825" s="615"/>
      <c r="DF825" s="615"/>
      <c r="DG825" s="615"/>
      <c r="DH825" s="615"/>
      <c r="DI825" s="615"/>
      <c r="DJ825" s="615"/>
      <c r="DK825" s="615"/>
    </row>
    <row r="826" spans="1:115" s="617" customFormat="1" ht="60" customHeight="1">
      <c r="A826" s="4"/>
      <c r="B826" s="4">
        <v>116</v>
      </c>
      <c r="C826" s="607" t="s">
        <v>7957</v>
      </c>
      <c r="D826" s="582" t="s">
        <v>7699</v>
      </c>
      <c r="E826" s="582" t="s">
        <v>7958</v>
      </c>
      <c r="F826" s="582" t="s">
        <v>7959</v>
      </c>
      <c r="G826" s="24" t="s">
        <v>7960</v>
      </c>
      <c r="H826" s="608">
        <v>6400</v>
      </c>
      <c r="I826" s="396"/>
      <c r="J826" s="396"/>
      <c r="K826" s="473" t="s">
        <v>714</v>
      </c>
      <c r="L826" s="582" t="s">
        <v>7961</v>
      </c>
      <c r="M826" s="4"/>
      <c r="N826" s="615"/>
      <c r="O826" s="615"/>
      <c r="P826" s="615"/>
      <c r="Q826" s="615"/>
      <c r="R826" s="615"/>
      <c r="S826" s="615"/>
      <c r="T826" s="615"/>
      <c r="U826" s="615"/>
      <c r="V826" s="615"/>
      <c r="W826" s="615"/>
      <c r="X826" s="615"/>
      <c r="Y826" s="615"/>
      <c r="Z826" s="615"/>
      <c r="AA826" s="615"/>
      <c r="AB826" s="615"/>
      <c r="AC826" s="615"/>
      <c r="AD826" s="615"/>
      <c r="AE826" s="615"/>
      <c r="AF826" s="615"/>
      <c r="AG826" s="615"/>
      <c r="AH826" s="615"/>
      <c r="AI826" s="615"/>
      <c r="AJ826" s="615"/>
      <c r="AK826" s="615"/>
      <c r="AL826" s="615"/>
      <c r="AM826" s="615"/>
      <c r="AN826" s="615"/>
      <c r="AO826" s="615"/>
      <c r="AP826" s="615"/>
      <c r="AQ826" s="615"/>
      <c r="AR826" s="615"/>
      <c r="AS826" s="615"/>
      <c r="AT826" s="615"/>
      <c r="AU826" s="615"/>
      <c r="AV826" s="615"/>
      <c r="AW826" s="615"/>
      <c r="AX826" s="615"/>
      <c r="AY826" s="615"/>
      <c r="AZ826" s="615"/>
      <c r="BA826" s="615"/>
      <c r="BB826" s="615"/>
      <c r="BC826" s="615"/>
      <c r="BD826" s="615"/>
      <c r="BE826" s="615"/>
      <c r="BF826" s="615"/>
      <c r="BG826" s="615"/>
      <c r="BH826" s="615"/>
      <c r="BI826" s="615"/>
      <c r="BJ826" s="615"/>
      <c r="BK826" s="615"/>
      <c r="BL826" s="615"/>
      <c r="BM826" s="615"/>
      <c r="BN826" s="615"/>
      <c r="BO826" s="615"/>
      <c r="BP826" s="615"/>
      <c r="BQ826" s="615"/>
      <c r="BR826" s="615"/>
      <c r="BS826" s="615"/>
      <c r="BT826" s="615"/>
      <c r="BU826" s="615"/>
      <c r="BV826" s="615"/>
      <c r="BW826" s="615"/>
      <c r="BX826" s="615"/>
      <c r="BY826" s="615"/>
      <c r="BZ826" s="615"/>
      <c r="CA826" s="615"/>
      <c r="CB826" s="615"/>
      <c r="CC826" s="615"/>
      <c r="CD826" s="615"/>
      <c r="CE826" s="615"/>
      <c r="CF826" s="615"/>
      <c r="CG826" s="615"/>
      <c r="CH826" s="615"/>
      <c r="CI826" s="615"/>
      <c r="CJ826" s="615"/>
      <c r="CK826" s="615"/>
      <c r="CL826" s="615"/>
      <c r="CM826" s="615"/>
      <c r="CN826" s="615"/>
      <c r="CO826" s="615"/>
      <c r="CP826" s="615"/>
      <c r="CQ826" s="615"/>
      <c r="CR826" s="615"/>
      <c r="CS826" s="615"/>
      <c r="CT826" s="615"/>
      <c r="CU826" s="615"/>
      <c r="CV826" s="615"/>
      <c r="CW826" s="615"/>
      <c r="CX826" s="615"/>
      <c r="CY826" s="615"/>
      <c r="CZ826" s="615"/>
      <c r="DA826" s="615"/>
      <c r="DB826" s="615"/>
      <c r="DC826" s="615"/>
      <c r="DD826" s="615"/>
      <c r="DE826" s="615"/>
      <c r="DF826" s="615"/>
      <c r="DG826" s="615"/>
      <c r="DH826" s="615"/>
      <c r="DI826" s="615"/>
      <c r="DJ826" s="615"/>
      <c r="DK826" s="615"/>
    </row>
    <row r="827" spans="1:115" s="617" customFormat="1" ht="60" customHeight="1">
      <c r="A827" s="4"/>
      <c r="B827" s="4">
        <v>117</v>
      </c>
      <c r="C827" s="607" t="s">
        <v>7962</v>
      </c>
      <c r="D827" s="582" t="s">
        <v>7740</v>
      </c>
      <c r="E827" s="582" t="s">
        <v>7963</v>
      </c>
      <c r="F827" s="582" t="s">
        <v>7964</v>
      </c>
      <c r="G827" s="24" t="s">
        <v>7965</v>
      </c>
      <c r="H827" s="608">
        <v>3046</v>
      </c>
      <c r="I827" s="396"/>
      <c r="J827" s="396"/>
      <c r="K827" s="24" t="s">
        <v>7966</v>
      </c>
      <c r="L827" s="582" t="s">
        <v>7967</v>
      </c>
      <c r="M827" s="4"/>
      <c r="N827" s="615"/>
      <c r="O827" s="615"/>
      <c r="P827" s="615"/>
      <c r="Q827" s="615"/>
      <c r="R827" s="615"/>
      <c r="S827" s="615"/>
      <c r="T827" s="615"/>
      <c r="U827" s="615"/>
      <c r="V827" s="615"/>
      <c r="W827" s="615"/>
      <c r="X827" s="615"/>
      <c r="Y827" s="615"/>
      <c r="Z827" s="615"/>
      <c r="AA827" s="615"/>
      <c r="AB827" s="615"/>
      <c r="AC827" s="615"/>
      <c r="AD827" s="615"/>
      <c r="AE827" s="615"/>
      <c r="AF827" s="615"/>
      <c r="AG827" s="615"/>
      <c r="AH827" s="615"/>
      <c r="AI827" s="615"/>
      <c r="AJ827" s="615"/>
      <c r="AK827" s="615"/>
      <c r="AL827" s="615"/>
      <c r="AM827" s="615"/>
      <c r="AN827" s="615"/>
      <c r="AO827" s="615"/>
      <c r="AP827" s="615"/>
      <c r="AQ827" s="615"/>
      <c r="AR827" s="615"/>
      <c r="AS827" s="615"/>
      <c r="AT827" s="615"/>
      <c r="AU827" s="615"/>
      <c r="AV827" s="615"/>
      <c r="AW827" s="615"/>
      <c r="AX827" s="615"/>
      <c r="AY827" s="615"/>
      <c r="AZ827" s="615"/>
      <c r="BA827" s="615"/>
      <c r="BB827" s="615"/>
      <c r="BC827" s="615"/>
      <c r="BD827" s="615"/>
      <c r="BE827" s="615"/>
      <c r="BF827" s="615"/>
      <c r="BG827" s="615"/>
      <c r="BH827" s="615"/>
      <c r="BI827" s="615"/>
      <c r="BJ827" s="615"/>
      <c r="BK827" s="615"/>
      <c r="BL827" s="615"/>
      <c r="BM827" s="615"/>
      <c r="BN827" s="615"/>
      <c r="BO827" s="615"/>
      <c r="BP827" s="615"/>
      <c r="BQ827" s="615"/>
      <c r="BR827" s="615"/>
      <c r="BS827" s="615"/>
      <c r="BT827" s="615"/>
      <c r="BU827" s="615"/>
      <c r="BV827" s="615"/>
      <c r="BW827" s="615"/>
      <c r="BX827" s="615"/>
      <c r="BY827" s="615"/>
      <c r="BZ827" s="615"/>
      <c r="CA827" s="615"/>
      <c r="CB827" s="615"/>
      <c r="CC827" s="615"/>
      <c r="CD827" s="615"/>
      <c r="CE827" s="615"/>
      <c r="CF827" s="615"/>
      <c r="CG827" s="615"/>
      <c r="CH827" s="615"/>
      <c r="CI827" s="615"/>
      <c r="CJ827" s="615"/>
      <c r="CK827" s="615"/>
      <c r="CL827" s="615"/>
      <c r="CM827" s="615"/>
      <c r="CN827" s="615"/>
      <c r="CO827" s="615"/>
      <c r="CP827" s="615"/>
      <c r="CQ827" s="615"/>
      <c r="CR827" s="615"/>
      <c r="CS827" s="615"/>
      <c r="CT827" s="615"/>
      <c r="CU827" s="615"/>
      <c r="CV827" s="615"/>
      <c r="CW827" s="615"/>
      <c r="CX827" s="615"/>
      <c r="CY827" s="615"/>
      <c r="CZ827" s="615"/>
      <c r="DA827" s="615"/>
      <c r="DB827" s="615"/>
      <c r="DC827" s="615"/>
      <c r="DD827" s="615"/>
      <c r="DE827" s="615"/>
      <c r="DF827" s="615"/>
      <c r="DG827" s="615"/>
      <c r="DH827" s="615"/>
      <c r="DI827" s="615"/>
      <c r="DJ827" s="615"/>
      <c r="DK827" s="615"/>
    </row>
    <row r="828" spans="1:115" s="617" customFormat="1" ht="60" customHeight="1">
      <c r="A828" s="4"/>
      <c r="B828" s="4">
        <v>118</v>
      </c>
      <c r="C828" s="607" t="s">
        <v>7654</v>
      </c>
      <c r="D828" s="582" t="s">
        <v>7655</v>
      </c>
      <c r="E828" s="582" t="s">
        <v>7968</v>
      </c>
      <c r="F828" s="582" t="s">
        <v>7969</v>
      </c>
      <c r="G828" s="24" t="s">
        <v>7970</v>
      </c>
      <c r="H828" s="396">
        <v>514</v>
      </c>
      <c r="I828" s="396"/>
      <c r="J828" s="396"/>
      <c r="K828" s="24" t="s">
        <v>7827</v>
      </c>
      <c r="L828" s="582" t="s">
        <v>7971</v>
      </c>
      <c r="M828" s="4"/>
      <c r="N828" s="615"/>
      <c r="O828" s="615"/>
      <c r="P828" s="615"/>
      <c r="Q828" s="615"/>
      <c r="R828" s="615"/>
      <c r="S828" s="615"/>
      <c r="T828" s="615"/>
      <c r="U828" s="615"/>
      <c r="V828" s="615"/>
      <c r="W828" s="615"/>
      <c r="X828" s="615"/>
      <c r="Y828" s="615"/>
      <c r="Z828" s="615"/>
      <c r="AA828" s="615"/>
      <c r="AB828" s="615"/>
      <c r="AC828" s="615"/>
      <c r="AD828" s="615"/>
      <c r="AE828" s="615"/>
      <c r="AF828" s="615"/>
      <c r="AG828" s="615"/>
      <c r="AH828" s="615"/>
      <c r="AI828" s="615"/>
      <c r="AJ828" s="615"/>
      <c r="AK828" s="615"/>
      <c r="AL828" s="615"/>
      <c r="AM828" s="615"/>
      <c r="AN828" s="615"/>
      <c r="AO828" s="615"/>
      <c r="AP828" s="615"/>
      <c r="AQ828" s="615"/>
      <c r="AR828" s="615"/>
      <c r="AS828" s="615"/>
      <c r="AT828" s="615"/>
      <c r="AU828" s="615"/>
      <c r="AV828" s="615"/>
      <c r="AW828" s="615"/>
      <c r="AX828" s="615"/>
      <c r="AY828" s="615"/>
      <c r="AZ828" s="615"/>
      <c r="BA828" s="615"/>
      <c r="BB828" s="615"/>
      <c r="BC828" s="615"/>
      <c r="BD828" s="615"/>
      <c r="BE828" s="615"/>
      <c r="BF828" s="615"/>
      <c r="BG828" s="615"/>
      <c r="BH828" s="615"/>
      <c r="BI828" s="615"/>
      <c r="BJ828" s="615"/>
      <c r="BK828" s="615"/>
      <c r="BL828" s="615"/>
      <c r="BM828" s="615"/>
      <c r="BN828" s="615"/>
      <c r="BO828" s="615"/>
      <c r="BP828" s="615"/>
      <c r="BQ828" s="615"/>
      <c r="BR828" s="615"/>
      <c r="BS828" s="615"/>
      <c r="BT828" s="615"/>
      <c r="BU828" s="615"/>
      <c r="BV828" s="615"/>
      <c r="BW828" s="615"/>
      <c r="BX828" s="615"/>
      <c r="BY828" s="615"/>
      <c r="BZ828" s="615"/>
      <c r="CA828" s="615"/>
      <c r="CB828" s="615"/>
      <c r="CC828" s="615"/>
      <c r="CD828" s="615"/>
      <c r="CE828" s="615"/>
      <c r="CF828" s="615"/>
      <c r="CG828" s="615"/>
      <c r="CH828" s="615"/>
      <c r="CI828" s="615"/>
      <c r="CJ828" s="615"/>
      <c r="CK828" s="615"/>
      <c r="CL828" s="615"/>
      <c r="CM828" s="615"/>
      <c r="CN828" s="615"/>
      <c r="CO828" s="615"/>
      <c r="CP828" s="615"/>
      <c r="CQ828" s="615"/>
      <c r="CR828" s="615"/>
      <c r="CS828" s="615"/>
      <c r="CT828" s="615"/>
      <c r="CU828" s="615"/>
      <c r="CV828" s="615"/>
      <c r="CW828" s="615"/>
      <c r="CX828" s="615"/>
      <c r="CY828" s="615"/>
      <c r="CZ828" s="615"/>
      <c r="DA828" s="615"/>
      <c r="DB828" s="615"/>
      <c r="DC828" s="615"/>
      <c r="DD828" s="615"/>
      <c r="DE828" s="615"/>
      <c r="DF828" s="615"/>
      <c r="DG828" s="615"/>
      <c r="DH828" s="615"/>
      <c r="DI828" s="615"/>
      <c r="DJ828" s="615"/>
      <c r="DK828" s="615"/>
    </row>
    <row r="829" spans="1:115" s="617" customFormat="1" ht="60" customHeight="1">
      <c r="A829" s="4"/>
      <c r="B829" s="4">
        <v>119</v>
      </c>
      <c r="C829" s="607" t="s">
        <v>7972</v>
      </c>
      <c r="D829" s="582" t="s">
        <v>7891</v>
      </c>
      <c r="E829" s="582" t="s">
        <v>7973</v>
      </c>
      <c r="F829" s="582" t="s">
        <v>7974</v>
      </c>
      <c r="G829" s="24" t="s">
        <v>7975</v>
      </c>
      <c r="H829" s="608">
        <v>11215</v>
      </c>
      <c r="I829" s="396"/>
      <c r="J829" s="396"/>
      <c r="K829" s="24" t="s">
        <v>714</v>
      </c>
      <c r="L829" s="582" t="s">
        <v>7976</v>
      </c>
      <c r="M829" s="4"/>
      <c r="N829" s="615"/>
      <c r="O829" s="615"/>
      <c r="P829" s="615"/>
      <c r="Q829" s="615"/>
      <c r="R829" s="615"/>
      <c r="S829" s="615"/>
      <c r="T829" s="615"/>
      <c r="U829" s="615"/>
      <c r="V829" s="615"/>
      <c r="W829" s="615"/>
      <c r="X829" s="615"/>
      <c r="Y829" s="615"/>
      <c r="Z829" s="615"/>
      <c r="AA829" s="615"/>
      <c r="AB829" s="615"/>
      <c r="AC829" s="615"/>
      <c r="AD829" s="615"/>
      <c r="AE829" s="615"/>
      <c r="AF829" s="615"/>
      <c r="AG829" s="615"/>
      <c r="AH829" s="615"/>
      <c r="AI829" s="615"/>
      <c r="AJ829" s="615"/>
      <c r="AK829" s="615"/>
      <c r="AL829" s="615"/>
      <c r="AM829" s="615"/>
      <c r="AN829" s="615"/>
      <c r="AO829" s="615"/>
      <c r="AP829" s="615"/>
      <c r="AQ829" s="615"/>
      <c r="AR829" s="615"/>
      <c r="AS829" s="615"/>
      <c r="AT829" s="615"/>
      <c r="AU829" s="615"/>
      <c r="AV829" s="615"/>
      <c r="AW829" s="615"/>
      <c r="AX829" s="615"/>
      <c r="AY829" s="615"/>
      <c r="AZ829" s="615"/>
      <c r="BA829" s="615"/>
      <c r="BB829" s="615"/>
      <c r="BC829" s="615"/>
      <c r="BD829" s="615"/>
      <c r="BE829" s="615"/>
      <c r="BF829" s="615"/>
      <c r="BG829" s="615"/>
      <c r="BH829" s="615"/>
      <c r="BI829" s="615"/>
      <c r="BJ829" s="615"/>
      <c r="BK829" s="615"/>
      <c r="BL829" s="615"/>
      <c r="BM829" s="615"/>
      <c r="BN829" s="615"/>
      <c r="BO829" s="615"/>
      <c r="BP829" s="615"/>
      <c r="BQ829" s="615"/>
      <c r="BR829" s="615"/>
      <c r="BS829" s="615"/>
      <c r="BT829" s="615"/>
      <c r="BU829" s="615"/>
      <c r="BV829" s="615"/>
      <c r="BW829" s="615"/>
      <c r="BX829" s="615"/>
      <c r="BY829" s="615"/>
      <c r="BZ829" s="615"/>
      <c r="CA829" s="615"/>
      <c r="CB829" s="615"/>
      <c r="CC829" s="615"/>
      <c r="CD829" s="615"/>
      <c r="CE829" s="615"/>
      <c r="CF829" s="615"/>
      <c r="CG829" s="615"/>
      <c r="CH829" s="615"/>
      <c r="CI829" s="615"/>
      <c r="CJ829" s="615"/>
      <c r="CK829" s="615"/>
      <c r="CL829" s="615"/>
      <c r="CM829" s="615"/>
      <c r="CN829" s="615"/>
      <c r="CO829" s="615"/>
      <c r="CP829" s="615"/>
      <c r="CQ829" s="615"/>
      <c r="CR829" s="615"/>
      <c r="CS829" s="615"/>
      <c r="CT829" s="615"/>
      <c r="CU829" s="615"/>
      <c r="CV829" s="615"/>
      <c r="CW829" s="615"/>
      <c r="CX829" s="615"/>
      <c r="CY829" s="615"/>
      <c r="CZ829" s="615"/>
      <c r="DA829" s="615"/>
      <c r="DB829" s="615"/>
      <c r="DC829" s="615"/>
      <c r="DD829" s="615"/>
      <c r="DE829" s="615"/>
      <c r="DF829" s="615"/>
      <c r="DG829" s="615"/>
      <c r="DH829" s="615"/>
      <c r="DI829" s="615"/>
      <c r="DJ829" s="615"/>
      <c r="DK829" s="615"/>
    </row>
    <row r="830" spans="1:115" s="617" customFormat="1" ht="73.5" customHeight="1">
      <c r="A830" s="4"/>
      <c r="B830" s="4">
        <v>120</v>
      </c>
      <c r="C830" s="111" t="s">
        <v>7977</v>
      </c>
      <c r="D830" s="24" t="s">
        <v>7978</v>
      </c>
      <c r="E830" s="398" t="s">
        <v>7979</v>
      </c>
      <c r="F830" s="24" t="s">
        <v>7980</v>
      </c>
      <c r="G830" s="24" t="s">
        <v>7727</v>
      </c>
      <c r="H830" s="608">
        <v>7000</v>
      </c>
      <c r="I830" s="396"/>
      <c r="J830" s="396"/>
      <c r="K830" s="24" t="s">
        <v>7981</v>
      </c>
      <c r="L830" s="24" t="s">
        <v>7982</v>
      </c>
      <c r="M830" s="4"/>
      <c r="N830" s="615"/>
      <c r="O830" s="615"/>
      <c r="P830" s="615"/>
      <c r="Q830" s="615"/>
      <c r="R830" s="615"/>
      <c r="S830" s="615"/>
      <c r="T830" s="615"/>
      <c r="U830" s="615"/>
      <c r="V830" s="615"/>
      <c r="W830" s="615"/>
      <c r="X830" s="615"/>
      <c r="Y830" s="615"/>
      <c r="Z830" s="615"/>
      <c r="AA830" s="615"/>
      <c r="AB830" s="615"/>
      <c r="AC830" s="615"/>
      <c r="AD830" s="615"/>
      <c r="AE830" s="615"/>
      <c r="AF830" s="615"/>
      <c r="AG830" s="615"/>
      <c r="AH830" s="615"/>
      <c r="AI830" s="615"/>
      <c r="AJ830" s="615"/>
      <c r="AK830" s="615"/>
      <c r="AL830" s="615"/>
      <c r="AM830" s="615"/>
      <c r="AN830" s="615"/>
      <c r="AO830" s="615"/>
      <c r="AP830" s="615"/>
      <c r="AQ830" s="615"/>
      <c r="AR830" s="615"/>
      <c r="AS830" s="615"/>
      <c r="AT830" s="615"/>
      <c r="AU830" s="615"/>
      <c r="AV830" s="615"/>
      <c r="AW830" s="615"/>
      <c r="AX830" s="615"/>
      <c r="AY830" s="615"/>
      <c r="AZ830" s="615"/>
      <c r="BA830" s="615"/>
      <c r="BB830" s="615"/>
      <c r="BC830" s="615"/>
      <c r="BD830" s="615"/>
      <c r="BE830" s="615"/>
      <c r="BF830" s="615"/>
      <c r="BG830" s="615"/>
      <c r="BH830" s="615"/>
      <c r="BI830" s="615"/>
      <c r="BJ830" s="615"/>
      <c r="BK830" s="615"/>
      <c r="BL830" s="615"/>
      <c r="BM830" s="615"/>
      <c r="BN830" s="615"/>
      <c r="BO830" s="615"/>
      <c r="BP830" s="615"/>
      <c r="BQ830" s="615"/>
      <c r="BR830" s="615"/>
      <c r="BS830" s="615"/>
      <c r="BT830" s="615"/>
      <c r="BU830" s="615"/>
      <c r="BV830" s="615"/>
      <c r="BW830" s="615"/>
      <c r="BX830" s="615"/>
      <c r="BY830" s="615"/>
      <c r="BZ830" s="615"/>
      <c r="CA830" s="615"/>
      <c r="CB830" s="615"/>
      <c r="CC830" s="615"/>
      <c r="CD830" s="615"/>
      <c r="CE830" s="615"/>
      <c r="CF830" s="615"/>
      <c r="CG830" s="615"/>
      <c r="CH830" s="615"/>
      <c r="CI830" s="615"/>
      <c r="CJ830" s="615"/>
      <c r="CK830" s="615"/>
      <c r="CL830" s="615"/>
      <c r="CM830" s="615"/>
      <c r="CN830" s="615"/>
      <c r="CO830" s="615"/>
      <c r="CP830" s="615"/>
      <c r="CQ830" s="615"/>
      <c r="CR830" s="615"/>
      <c r="CS830" s="615"/>
      <c r="CT830" s="615"/>
      <c r="CU830" s="615"/>
      <c r="CV830" s="615"/>
      <c r="CW830" s="615"/>
      <c r="CX830" s="615"/>
      <c r="CY830" s="615"/>
      <c r="CZ830" s="615"/>
      <c r="DA830" s="615"/>
      <c r="DB830" s="615"/>
      <c r="DC830" s="615"/>
      <c r="DD830" s="615"/>
      <c r="DE830" s="615"/>
      <c r="DF830" s="615"/>
      <c r="DG830" s="615"/>
      <c r="DH830" s="615"/>
      <c r="DI830" s="615"/>
      <c r="DJ830" s="615"/>
      <c r="DK830" s="615"/>
    </row>
    <row r="831" spans="1:115" s="617" customFormat="1" ht="60" customHeight="1">
      <c r="A831" s="4"/>
      <c r="B831" s="4">
        <v>121</v>
      </c>
      <c r="C831" s="111" t="s">
        <v>7983</v>
      </c>
      <c r="D831" s="24" t="s">
        <v>7984</v>
      </c>
      <c r="E831" s="398" t="s">
        <v>7985</v>
      </c>
      <c r="F831" s="24" t="s">
        <v>7986</v>
      </c>
      <c r="G831" s="24" t="s">
        <v>7361</v>
      </c>
      <c r="H831" s="608">
        <v>10000</v>
      </c>
      <c r="I831" s="396"/>
      <c r="J831" s="396"/>
      <c r="K831" s="24" t="s">
        <v>7987</v>
      </c>
      <c r="L831" s="24" t="s">
        <v>7988</v>
      </c>
      <c r="M831" s="4"/>
      <c r="N831" s="615"/>
      <c r="O831" s="615"/>
      <c r="P831" s="615"/>
      <c r="Q831" s="615"/>
      <c r="R831" s="615"/>
      <c r="S831" s="615"/>
      <c r="T831" s="615"/>
      <c r="U831" s="615"/>
      <c r="V831" s="615"/>
      <c r="W831" s="615"/>
      <c r="X831" s="615"/>
      <c r="Y831" s="615"/>
      <c r="Z831" s="615"/>
      <c r="AA831" s="615"/>
      <c r="AB831" s="615"/>
      <c r="AC831" s="615"/>
      <c r="AD831" s="615"/>
      <c r="AE831" s="615"/>
      <c r="AF831" s="615"/>
      <c r="AG831" s="615"/>
      <c r="AH831" s="615"/>
      <c r="AI831" s="615"/>
      <c r="AJ831" s="615"/>
      <c r="AK831" s="615"/>
      <c r="AL831" s="615"/>
      <c r="AM831" s="615"/>
      <c r="AN831" s="615"/>
      <c r="AO831" s="615"/>
      <c r="AP831" s="615"/>
      <c r="AQ831" s="615"/>
      <c r="AR831" s="615"/>
      <c r="AS831" s="615"/>
      <c r="AT831" s="615"/>
      <c r="AU831" s="615"/>
      <c r="AV831" s="615"/>
      <c r="AW831" s="615"/>
      <c r="AX831" s="615"/>
      <c r="AY831" s="615"/>
      <c r="AZ831" s="615"/>
      <c r="BA831" s="615"/>
      <c r="BB831" s="615"/>
      <c r="BC831" s="615"/>
      <c r="BD831" s="615"/>
      <c r="BE831" s="615"/>
      <c r="BF831" s="615"/>
      <c r="BG831" s="615"/>
      <c r="BH831" s="615"/>
      <c r="BI831" s="615"/>
      <c r="BJ831" s="615"/>
      <c r="BK831" s="615"/>
      <c r="BL831" s="615"/>
      <c r="BM831" s="615"/>
      <c r="BN831" s="615"/>
      <c r="BO831" s="615"/>
      <c r="BP831" s="615"/>
      <c r="BQ831" s="615"/>
      <c r="BR831" s="615"/>
      <c r="BS831" s="615"/>
      <c r="BT831" s="615"/>
      <c r="BU831" s="615"/>
      <c r="BV831" s="615"/>
      <c r="BW831" s="615"/>
      <c r="BX831" s="615"/>
      <c r="BY831" s="615"/>
      <c r="BZ831" s="615"/>
      <c r="CA831" s="615"/>
      <c r="CB831" s="615"/>
      <c r="CC831" s="615"/>
      <c r="CD831" s="615"/>
      <c r="CE831" s="615"/>
      <c r="CF831" s="615"/>
      <c r="CG831" s="615"/>
      <c r="CH831" s="615"/>
      <c r="CI831" s="615"/>
      <c r="CJ831" s="615"/>
      <c r="CK831" s="615"/>
      <c r="CL831" s="615"/>
      <c r="CM831" s="615"/>
      <c r="CN831" s="615"/>
      <c r="CO831" s="615"/>
      <c r="CP831" s="615"/>
      <c r="CQ831" s="615"/>
      <c r="CR831" s="615"/>
      <c r="CS831" s="615"/>
      <c r="CT831" s="615"/>
      <c r="CU831" s="615"/>
      <c r="CV831" s="615"/>
      <c r="CW831" s="615"/>
      <c r="CX831" s="615"/>
      <c r="CY831" s="615"/>
      <c r="CZ831" s="615"/>
      <c r="DA831" s="615"/>
      <c r="DB831" s="615"/>
      <c r="DC831" s="615"/>
      <c r="DD831" s="615"/>
      <c r="DE831" s="615"/>
      <c r="DF831" s="615"/>
      <c r="DG831" s="615"/>
      <c r="DH831" s="615"/>
      <c r="DI831" s="615"/>
      <c r="DJ831" s="615"/>
      <c r="DK831" s="615"/>
    </row>
    <row r="832" spans="1:115" s="617" customFormat="1" ht="60" customHeight="1">
      <c r="A832" s="4"/>
      <c r="B832" s="4">
        <v>122</v>
      </c>
      <c r="C832" s="607" t="s">
        <v>7816</v>
      </c>
      <c r="D832" s="582" t="s">
        <v>7817</v>
      </c>
      <c r="E832" s="582" t="s">
        <v>7989</v>
      </c>
      <c r="F832" s="582" t="s">
        <v>7990</v>
      </c>
      <c r="G832" s="24" t="s">
        <v>7991</v>
      </c>
      <c r="H832" s="608">
        <v>3700</v>
      </c>
      <c r="I832" s="396"/>
      <c r="J832" s="396"/>
      <c r="K832" s="24" t="s">
        <v>7992</v>
      </c>
      <c r="L832" s="582" t="s">
        <v>7993</v>
      </c>
      <c r="M832" s="4"/>
      <c r="N832" s="615"/>
      <c r="O832" s="615"/>
      <c r="P832" s="615"/>
      <c r="Q832" s="615"/>
      <c r="R832" s="615"/>
      <c r="S832" s="615"/>
      <c r="T832" s="615"/>
      <c r="U832" s="615"/>
      <c r="V832" s="615"/>
      <c r="W832" s="615"/>
      <c r="X832" s="615"/>
      <c r="Y832" s="615"/>
      <c r="Z832" s="615"/>
      <c r="AA832" s="615"/>
      <c r="AB832" s="615"/>
      <c r="AC832" s="615"/>
      <c r="AD832" s="615"/>
      <c r="AE832" s="615"/>
      <c r="AF832" s="615"/>
      <c r="AG832" s="615"/>
      <c r="AH832" s="615"/>
      <c r="AI832" s="615"/>
      <c r="AJ832" s="615"/>
      <c r="AK832" s="615"/>
      <c r="AL832" s="615"/>
      <c r="AM832" s="615"/>
      <c r="AN832" s="615"/>
      <c r="AO832" s="615"/>
      <c r="AP832" s="615"/>
      <c r="AQ832" s="615"/>
      <c r="AR832" s="615"/>
      <c r="AS832" s="615"/>
      <c r="AT832" s="615"/>
      <c r="AU832" s="615"/>
      <c r="AV832" s="615"/>
      <c r="AW832" s="615"/>
      <c r="AX832" s="615"/>
      <c r="AY832" s="615"/>
      <c r="AZ832" s="615"/>
      <c r="BA832" s="615"/>
      <c r="BB832" s="615"/>
      <c r="BC832" s="615"/>
      <c r="BD832" s="615"/>
      <c r="BE832" s="615"/>
      <c r="BF832" s="615"/>
      <c r="BG832" s="615"/>
      <c r="BH832" s="615"/>
      <c r="BI832" s="615"/>
      <c r="BJ832" s="615"/>
      <c r="BK832" s="615"/>
      <c r="BL832" s="615"/>
      <c r="BM832" s="615"/>
      <c r="BN832" s="615"/>
      <c r="BO832" s="615"/>
      <c r="BP832" s="615"/>
      <c r="BQ832" s="615"/>
      <c r="BR832" s="615"/>
      <c r="BS832" s="615"/>
      <c r="BT832" s="615"/>
      <c r="BU832" s="615"/>
      <c r="BV832" s="615"/>
      <c r="BW832" s="615"/>
      <c r="BX832" s="615"/>
      <c r="BY832" s="615"/>
      <c r="BZ832" s="615"/>
      <c r="CA832" s="615"/>
      <c r="CB832" s="615"/>
      <c r="CC832" s="615"/>
      <c r="CD832" s="615"/>
      <c r="CE832" s="615"/>
      <c r="CF832" s="615"/>
      <c r="CG832" s="615"/>
      <c r="CH832" s="615"/>
      <c r="CI832" s="615"/>
      <c r="CJ832" s="615"/>
      <c r="CK832" s="615"/>
      <c r="CL832" s="615"/>
      <c r="CM832" s="615"/>
      <c r="CN832" s="615"/>
      <c r="CO832" s="615"/>
      <c r="CP832" s="615"/>
      <c r="CQ832" s="615"/>
      <c r="CR832" s="615"/>
      <c r="CS832" s="615"/>
      <c r="CT832" s="615"/>
      <c r="CU832" s="615"/>
      <c r="CV832" s="615"/>
      <c r="CW832" s="615"/>
      <c r="CX832" s="615"/>
      <c r="CY832" s="615"/>
      <c r="CZ832" s="615"/>
      <c r="DA832" s="615"/>
      <c r="DB832" s="615"/>
      <c r="DC832" s="615"/>
      <c r="DD832" s="615"/>
      <c r="DE832" s="615"/>
      <c r="DF832" s="615"/>
      <c r="DG832" s="615"/>
      <c r="DH832" s="615"/>
      <c r="DI832" s="615"/>
      <c r="DJ832" s="615"/>
      <c r="DK832" s="615"/>
    </row>
    <row r="833" spans="1:115" s="617" customFormat="1" ht="60" customHeight="1">
      <c r="A833" s="4"/>
      <c r="B833" s="4">
        <v>123</v>
      </c>
      <c r="C833" s="607" t="s">
        <v>38</v>
      </c>
      <c r="D833" s="582" t="s">
        <v>7875</v>
      </c>
      <c r="E833" s="582" t="s">
        <v>7994</v>
      </c>
      <c r="F833" s="582" t="s">
        <v>7995</v>
      </c>
      <c r="G833" s="24" t="s">
        <v>7996</v>
      </c>
      <c r="H833" s="608">
        <v>7200</v>
      </c>
      <c r="I833" s="396"/>
      <c r="J833" s="396"/>
      <c r="K833" s="473" t="s">
        <v>7879</v>
      </c>
      <c r="L833" s="582" t="s">
        <v>7997</v>
      </c>
      <c r="M833" s="4"/>
      <c r="N833" s="615"/>
      <c r="O833" s="615"/>
      <c r="P833" s="615"/>
      <c r="Q833" s="615"/>
      <c r="R833" s="615"/>
      <c r="S833" s="615"/>
      <c r="T833" s="615"/>
      <c r="U833" s="615"/>
      <c r="V833" s="615"/>
      <c r="W833" s="615"/>
      <c r="X833" s="615"/>
      <c r="Y833" s="615"/>
      <c r="Z833" s="615"/>
      <c r="AA833" s="615"/>
      <c r="AB833" s="615"/>
      <c r="AC833" s="615"/>
      <c r="AD833" s="615"/>
      <c r="AE833" s="615"/>
      <c r="AF833" s="615"/>
      <c r="AG833" s="615"/>
      <c r="AH833" s="615"/>
      <c r="AI833" s="615"/>
      <c r="AJ833" s="615"/>
      <c r="AK833" s="615"/>
      <c r="AL833" s="615"/>
      <c r="AM833" s="615"/>
      <c r="AN833" s="615"/>
      <c r="AO833" s="615"/>
      <c r="AP833" s="615"/>
      <c r="AQ833" s="615"/>
      <c r="AR833" s="615"/>
      <c r="AS833" s="615"/>
      <c r="AT833" s="615"/>
      <c r="AU833" s="615"/>
      <c r="AV833" s="615"/>
      <c r="AW833" s="615"/>
      <c r="AX833" s="615"/>
      <c r="AY833" s="615"/>
      <c r="AZ833" s="615"/>
      <c r="BA833" s="615"/>
      <c r="BB833" s="615"/>
      <c r="BC833" s="615"/>
      <c r="BD833" s="615"/>
      <c r="BE833" s="615"/>
      <c r="BF833" s="615"/>
      <c r="BG833" s="615"/>
      <c r="BH833" s="615"/>
      <c r="BI833" s="615"/>
      <c r="BJ833" s="615"/>
      <c r="BK833" s="615"/>
      <c r="BL833" s="615"/>
      <c r="BM833" s="615"/>
      <c r="BN833" s="615"/>
      <c r="BO833" s="615"/>
      <c r="BP833" s="615"/>
      <c r="BQ833" s="615"/>
      <c r="BR833" s="615"/>
      <c r="BS833" s="615"/>
      <c r="BT833" s="615"/>
      <c r="BU833" s="615"/>
      <c r="BV833" s="615"/>
      <c r="BW833" s="615"/>
      <c r="BX833" s="615"/>
      <c r="BY833" s="615"/>
      <c r="BZ833" s="615"/>
      <c r="CA833" s="615"/>
      <c r="CB833" s="615"/>
      <c r="CC833" s="615"/>
      <c r="CD833" s="615"/>
      <c r="CE833" s="615"/>
      <c r="CF833" s="615"/>
      <c r="CG833" s="615"/>
      <c r="CH833" s="615"/>
      <c r="CI833" s="615"/>
      <c r="CJ833" s="615"/>
      <c r="CK833" s="615"/>
      <c r="CL833" s="615"/>
      <c r="CM833" s="615"/>
      <c r="CN833" s="615"/>
      <c r="CO833" s="615"/>
      <c r="CP833" s="615"/>
      <c r="CQ833" s="615"/>
      <c r="CR833" s="615"/>
      <c r="CS833" s="615"/>
      <c r="CT833" s="615"/>
      <c r="CU833" s="615"/>
      <c r="CV833" s="615"/>
      <c r="CW833" s="615"/>
      <c r="CX833" s="615"/>
      <c r="CY833" s="615"/>
      <c r="CZ833" s="615"/>
      <c r="DA833" s="615"/>
      <c r="DB833" s="615"/>
      <c r="DC833" s="615"/>
      <c r="DD833" s="615"/>
      <c r="DE833" s="615"/>
      <c r="DF833" s="615"/>
      <c r="DG833" s="615"/>
      <c r="DH833" s="615"/>
      <c r="DI833" s="615"/>
      <c r="DJ833" s="615"/>
      <c r="DK833" s="615"/>
    </row>
    <row r="834" spans="1:115" s="617" customFormat="1" ht="60" customHeight="1">
      <c r="A834" s="4"/>
      <c r="B834" s="4">
        <v>124</v>
      </c>
      <c r="C834" s="607" t="s">
        <v>7998</v>
      </c>
      <c r="D834" s="582" t="s">
        <v>7999</v>
      </c>
      <c r="E834" s="582" t="s">
        <v>8000</v>
      </c>
      <c r="F834" s="582" t="s">
        <v>8001</v>
      </c>
      <c r="G834" s="24" t="s">
        <v>8002</v>
      </c>
      <c r="H834" s="396"/>
      <c r="I834" s="396"/>
      <c r="J834" s="396">
        <v>7454</v>
      </c>
      <c r="K834" s="473" t="s">
        <v>7716</v>
      </c>
      <c r="L834" s="582"/>
      <c r="M834" s="4"/>
      <c r="N834" s="615"/>
      <c r="O834" s="615"/>
      <c r="P834" s="615"/>
      <c r="Q834" s="615"/>
      <c r="R834" s="615"/>
      <c r="S834" s="615"/>
      <c r="T834" s="615"/>
      <c r="U834" s="615"/>
      <c r="V834" s="615"/>
      <c r="W834" s="615"/>
      <c r="X834" s="615"/>
      <c r="Y834" s="615"/>
      <c r="Z834" s="615"/>
      <c r="AA834" s="615"/>
      <c r="AB834" s="615"/>
      <c r="AC834" s="615"/>
      <c r="AD834" s="615"/>
      <c r="AE834" s="615"/>
      <c r="AF834" s="615"/>
      <c r="AG834" s="615"/>
      <c r="AH834" s="615"/>
      <c r="AI834" s="615"/>
      <c r="AJ834" s="615"/>
      <c r="AK834" s="615"/>
      <c r="AL834" s="615"/>
      <c r="AM834" s="615"/>
      <c r="AN834" s="615"/>
      <c r="AO834" s="615"/>
      <c r="AP834" s="615"/>
      <c r="AQ834" s="615"/>
      <c r="AR834" s="615"/>
      <c r="AS834" s="615"/>
      <c r="AT834" s="615"/>
      <c r="AU834" s="615"/>
      <c r="AV834" s="615"/>
      <c r="AW834" s="615"/>
      <c r="AX834" s="615"/>
      <c r="AY834" s="615"/>
      <c r="AZ834" s="615"/>
      <c r="BA834" s="615"/>
      <c r="BB834" s="615"/>
      <c r="BC834" s="615"/>
      <c r="BD834" s="615"/>
      <c r="BE834" s="615"/>
      <c r="BF834" s="615"/>
      <c r="BG834" s="615"/>
      <c r="BH834" s="615"/>
      <c r="BI834" s="615"/>
      <c r="BJ834" s="615"/>
      <c r="BK834" s="615"/>
      <c r="BL834" s="615"/>
      <c r="BM834" s="615"/>
      <c r="BN834" s="615"/>
      <c r="BO834" s="615"/>
      <c r="BP834" s="615"/>
      <c r="BQ834" s="615"/>
      <c r="BR834" s="615"/>
      <c r="BS834" s="615"/>
      <c r="BT834" s="615"/>
      <c r="BU834" s="615"/>
      <c r="BV834" s="615"/>
      <c r="BW834" s="615"/>
      <c r="BX834" s="615"/>
      <c r="BY834" s="615"/>
      <c r="BZ834" s="615"/>
      <c r="CA834" s="615"/>
      <c r="CB834" s="615"/>
      <c r="CC834" s="615"/>
      <c r="CD834" s="615"/>
      <c r="CE834" s="615"/>
      <c r="CF834" s="615"/>
      <c r="CG834" s="615"/>
      <c r="CH834" s="615"/>
      <c r="CI834" s="615"/>
      <c r="CJ834" s="615"/>
      <c r="CK834" s="615"/>
      <c r="CL834" s="615"/>
      <c r="CM834" s="615"/>
      <c r="CN834" s="615"/>
      <c r="CO834" s="615"/>
      <c r="CP834" s="615"/>
      <c r="CQ834" s="615"/>
      <c r="CR834" s="615"/>
      <c r="CS834" s="615"/>
      <c r="CT834" s="615"/>
      <c r="CU834" s="615"/>
      <c r="CV834" s="615"/>
      <c r="CW834" s="615"/>
      <c r="CX834" s="615"/>
      <c r="CY834" s="615"/>
      <c r="CZ834" s="615"/>
      <c r="DA834" s="615"/>
      <c r="DB834" s="615"/>
      <c r="DC834" s="615"/>
      <c r="DD834" s="615"/>
      <c r="DE834" s="615"/>
      <c r="DF834" s="615"/>
      <c r="DG834" s="615"/>
      <c r="DH834" s="615"/>
      <c r="DI834" s="615"/>
      <c r="DJ834" s="615"/>
      <c r="DK834" s="615"/>
    </row>
    <row r="835" spans="1:115" s="617" customFormat="1" ht="60" customHeight="1">
      <c r="A835" s="4"/>
      <c r="B835" s="4">
        <v>125</v>
      </c>
      <c r="C835" s="607" t="s">
        <v>8003</v>
      </c>
      <c r="D835" s="582" t="s">
        <v>8004</v>
      </c>
      <c r="E835" s="582" t="s">
        <v>8005</v>
      </c>
      <c r="F835" s="582" t="s">
        <v>8006</v>
      </c>
      <c r="G835" s="24" t="s">
        <v>8007</v>
      </c>
      <c r="H835" s="396">
        <v>11173</v>
      </c>
      <c r="I835" s="396"/>
      <c r="J835" s="396"/>
      <c r="K835" s="473" t="s">
        <v>8008</v>
      </c>
      <c r="L835" s="582"/>
      <c r="M835" s="4"/>
      <c r="N835" s="615"/>
      <c r="O835" s="615"/>
      <c r="P835" s="615"/>
      <c r="Q835" s="615"/>
      <c r="R835" s="615"/>
      <c r="S835" s="615"/>
      <c r="T835" s="615"/>
      <c r="U835" s="615"/>
      <c r="V835" s="615"/>
      <c r="W835" s="615"/>
      <c r="X835" s="615"/>
      <c r="Y835" s="615"/>
      <c r="Z835" s="615"/>
      <c r="AA835" s="615"/>
      <c r="AB835" s="615"/>
      <c r="AC835" s="615"/>
      <c r="AD835" s="615"/>
      <c r="AE835" s="615"/>
      <c r="AF835" s="615"/>
      <c r="AG835" s="615"/>
      <c r="AH835" s="615"/>
      <c r="AI835" s="615"/>
      <c r="AJ835" s="615"/>
      <c r="AK835" s="615"/>
      <c r="AL835" s="615"/>
      <c r="AM835" s="615"/>
      <c r="AN835" s="615"/>
      <c r="AO835" s="615"/>
      <c r="AP835" s="615"/>
      <c r="AQ835" s="615"/>
      <c r="AR835" s="615"/>
      <c r="AS835" s="615"/>
      <c r="AT835" s="615"/>
      <c r="AU835" s="615"/>
      <c r="AV835" s="615"/>
      <c r="AW835" s="615"/>
      <c r="AX835" s="615"/>
      <c r="AY835" s="615"/>
      <c r="AZ835" s="615"/>
      <c r="BA835" s="615"/>
      <c r="BB835" s="615"/>
      <c r="BC835" s="615"/>
      <c r="BD835" s="615"/>
      <c r="BE835" s="615"/>
      <c r="BF835" s="615"/>
      <c r="BG835" s="615"/>
      <c r="BH835" s="615"/>
      <c r="BI835" s="615"/>
      <c r="BJ835" s="615"/>
      <c r="BK835" s="615"/>
      <c r="BL835" s="615"/>
      <c r="BM835" s="615"/>
      <c r="BN835" s="615"/>
      <c r="BO835" s="615"/>
      <c r="BP835" s="615"/>
      <c r="BQ835" s="615"/>
      <c r="BR835" s="615"/>
      <c r="BS835" s="615"/>
      <c r="BT835" s="615"/>
      <c r="BU835" s="615"/>
      <c r="BV835" s="615"/>
      <c r="BW835" s="615"/>
      <c r="BX835" s="615"/>
      <c r="BY835" s="615"/>
      <c r="BZ835" s="615"/>
      <c r="CA835" s="615"/>
      <c r="CB835" s="615"/>
      <c r="CC835" s="615"/>
      <c r="CD835" s="615"/>
      <c r="CE835" s="615"/>
      <c r="CF835" s="615"/>
      <c r="CG835" s="615"/>
      <c r="CH835" s="615"/>
      <c r="CI835" s="615"/>
      <c r="CJ835" s="615"/>
      <c r="CK835" s="615"/>
      <c r="CL835" s="615"/>
      <c r="CM835" s="615"/>
      <c r="CN835" s="615"/>
      <c r="CO835" s="615"/>
      <c r="CP835" s="615"/>
      <c r="CQ835" s="615"/>
      <c r="CR835" s="615"/>
      <c r="CS835" s="615"/>
      <c r="CT835" s="615"/>
      <c r="CU835" s="615"/>
      <c r="CV835" s="615"/>
      <c r="CW835" s="615"/>
      <c r="CX835" s="615"/>
      <c r="CY835" s="615"/>
      <c r="CZ835" s="615"/>
      <c r="DA835" s="615"/>
      <c r="DB835" s="615"/>
      <c r="DC835" s="615"/>
      <c r="DD835" s="615"/>
      <c r="DE835" s="615"/>
      <c r="DF835" s="615"/>
      <c r="DG835" s="615"/>
      <c r="DH835" s="615"/>
      <c r="DI835" s="615"/>
      <c r="DJ835" s="615"/>
      <c r="DK835" s="615"/>
    </row>
    <row r="836" spans="1:115" s="617" customFormat="1" ht="60" customHeight="1">
      <c r="A836" s="4"/>
      <c r="B836" s="4">
        <v>126</v>
      </c>
      <c r="C836" s="111" t="s">
        <v>8009</v>
      </c>
      <c r="D836" s="24" t="s">
        <v>8010</v>
      </c>
      <c r="E836" s="24" t="s">
        <v>8011</v>
      </c>
      <c r="F836" s="24" t="s">
        <v>8012</v>
      </c>
      <c r="G836" s="24" t="s">
        <v>8013</v>
      </c>
      <c r="H836" s="396">
        <v>2300</v>
      </c>
      <c r="I836" s="396"/>
      <c r="J836" s="396"/>
      <c r="K836" s="396" t="s">
        <v>7716</v>
      </c>
      <c r="L836" s="24" t="s">
        <v>8014</v>
      </c>
      <c r="M836" s="4"/>
      <c r="N836" s="615"/>
      <c r="O836" s="615"/>
      <c r="P836" s="615"/>
      <c r="Q836" s="615"/>
      <c r="R836" s="615"/>
      <c r="S836" s="615"/>
      <c r="T836" s="615"/>
      <c r="U836" s="615"/>
      <c r="V836" s="615"/>
      <c r="W836" s="615"/>
      <c r="X836" s="615"/>
      <c r="Y836" s="615"/>
      <c r="Z836" s="615"/>
      <c r="AA836" s="615"/>
      <c r="AB836" s="615"/>
      <c r="AC836" s="615"/>
      <c r="AD836" s="615"/>
      <c r="AE836" s="615"/>
      <c r="AF836" s="615"/>
      <c r="AG836" s="615"/>
      <c r="AH836" s="615"/>
      <c r="AI836" s="615"/>
      <c r="AJ836" s="615"/>
      <c r="AK836" s="615"/>
      <c r="AL836" s="615"/>
      <c r="AM836" s="615"/>
      <c r="AN836" s="615"/>
      <c r="AO836" s="615"/>
      <c r="AP836" s="615"/>
      <c r="AQ836" s="615"/>
      <c r="AR836" s="615"/>
      <c r="AS836" s="615"/>
      <c r="AT836" s="615"/>
      <c r="AU836" s="615"/>
      <c r="AV836" s="615"/>
      <c r="AW836" s="615"/>
      <c r="AX836" s="615"/>
      <c r="AY836" s="615"/>
      <c r="AZ836" s="615"/>
      <c r="BA836" s="615"/>
      <c r="BB836" s="615"/>
      <c r="BC836" s="615"/>
      <c r="BD836" s="615"/>
      <c r="BE836" s="615"/>
      <c r="BF836" s="615"/>
      <c r="BG836" s="615"/>
      <c r="BH836" s="615"/>
      <c r="BI836" s="615"/>
      <c r="BJ836" s="615"/>
      <c r="BK836" s="615"/>
      <c r="BL836" s="615"/>
      <c r="BM836" s="615"/>
      <c r="BN836" s="615"/>
      <c r="BO836" s="615"/>
      <c r="BP836" s="615"/>
      <c r="BQ836" s="615"/>
      <c r="BR836" s="615"/>
      <c r="BS836" s="615"/>
      <c r="BT836" s="615"/>
      <c r="BU836" s="615"/>
      <c r="BV836" s="615"/>
      <c r="BW836" s="615"/>
      <c r="BX836" s="615"/>
      <c r="BY836" s="615"/>
      <c r="BZ836" s="615"/>
      <c r="CA836" s="615"/>
      <c r="CB836" s="615"/>
      <c r="CC836" s="615"/>
      <c r="CD836" s="615"/>
      <c r="CE836" s="615"/>
      <c r="CF836" s="615"/>
      <c r="CG836" s="615"/>
      <c r="CH836" s="615"/>
      <c r="CI836" s="615"/>
      <c r="CJ836" s="615"/>
      <c r="CK836" s="615"/>
      <c r="CL836" s="615"/>
      <c r="CM836" s="615"/>
      <c r="CN836" s="615"/>
      <c r="CO836" s="615"/>
      <c r="CP836" s="615"/>
      <c r="CQ836" s="615"/>
      <c r="CR836" s="615"/>
      <c r="CS836" s="615"/>
      <c r="CT836" s="615"/>
      <c r="CU836" s="615"/>
      <c r="CV836" s="615"/>
      <c r="CW836" s="615"/>
      <c r="CX836" s="615"/>
      <c r="CY836" s="615"/>
      <c r="CZ836" s="615"/>
      <c r="DA836" s="615"/>
      <c r="DB836" s="615"/>
      <c r="DC836" s="615"/>
      <c r="DD836" s="615"/>
      <c r="DE836" s="615"/>
      <c r="DF836" s="615"/>
      <c r="DG836" s="615"/>
      <c r="DH836" s="615"/>
      <c r="DI836" s="615"/>
      <c r="DJ836" s="615"/>
      <c r="DK836" s="615"/>
    </row>
    <row r="837" spans="1:115" s="617" customFormat="1" ht="60" customHeight="1">
      <c r="A837" s="4"/>
      <c r="B837" s="4">
        <v>127</v>
      </c>
      <c r="C837" s="607" t="s">
        <v>7668</v>
      </c>
      <c r="D837" s="582" t="s">
        <v>7669</v>
      </c>
      <c r="E837" s="582" t="s">
        <v>7670</v>
      </c>
      <c r="F837" s="582" t="s">
        <v>7671</v>
      </c>
      <c r="G837" s="24" t="s">
        <v>8015</v>
      </c>
      <c r="H837" s="396">
        <v>12909</v>
      </c>
      <c r="I837" s="396"/>
      <c r="J837" s="396"/>
      <c r="K837" s="473" t="s">
        <v>7697</v>
      </c>
      <c r="L837" s="582" t="s">
        <v>7673</v>
      </c>
      <c r="M837" s="4"/>
      <c r="N837" s="615"/>
      <c r="O837" s="615"/>
      <c r="P837" s="615"/>
      <c r="Q837" s="615"/>
      <c r="R837" s="615"/>
      <c r="S837" s="615"/>
      <c r="T837" s="615"/>
      <c r="U837" s="615"/>
      <c r="V837" s="615"/>
      <c r="W837" s="615"/>
      <c r="X837" s="615"/>
      <c r="Y837" s="615"/>
      <c r="Z837" s="615"/>
      <c r="AA837" s="615"/>
      <c r="AB837" s="615"/>
      <c r="AC837" s="615"/>
      <c r="AD837" s="615"/>
      <c r="AE837" s="615"/>
      <c r="AF837" s="615"/>
      <c r="AG837" s="615"/>
      <c r="AH837" s="615"/>
      <c r="AI837" s="615"/>
      <c r="AJ837" s="615"/>
      <c r="AK837" s="615"/>
      <c r="AL837" s="615"/>
      <c r="AM837" s="615"/>
      <c r="AN837" s="615"/>
      <c r="AO837" s="615"/>
      <c r="AP837" s="615"/>
      <c r="AQ837" s="615"/>
      <c r="AR837" s="615"/>
      <c r="AS837" s="615"/>
      <c r="AT837" s="615"/>
      <c r="AU837" s="615"/>
      <c r="AV837" s="615"/>
      <c r="AW837" s="615"/>
      <c r="AX837" s="615"/>
      <c r="AY837" s="615"/>
      <c r="AZ837" s="615"/>
      <c r="BA837" s="615"/>
      <c r="BB837" s="615"/>
      <c r="BC837" s="615"/>
      <c r="BD837" s="615"/>
      <c r="BE837" s="615"/>
      <c r="BF837" s="615"/>
      <c r="BG837" s="615"/>
      <c r="BH837" s="615"/>
      <c r="BI837" s="615"/>
      <c r="BJ837" s="615"/>
      <c r="BK837" s="615"/>
      <c r="BL837" s="615"/>
      <c r="BM837" s="615"/>
      <c r="BN837" s="615"/>
      <c r="BO837" s="615"/>
      <c r="BP837" s="615"/>
      <c r="BQ837" s="615"/>
      <c r="BR837" s="615"/>
      <c r="BS837" s="615"/>
      <c r="BT837" s="615"/>
      <c r="BU837" s="615"/>
      <c r="BV837" s="615"/>
      <c r="BW837" s="615"/>
      <c r="BX837" s="615"/>
      <c r="BY837" s="615"/>
      <c r="BZ837" s="615"/>
      <c r="CA837" s="615"/>
      <c r="CB837" s="615"/>
      <c r="CC837" s="615"/>
      <c r="CD837" s="615"/>
      <c r="CE837" s="615"/>
      <c r="CF837" s="615"/>
      <c r="CG837" s="615"/>
      <c r="CH837" s="615"/>
      <c r="CI837" s="615"/>
      <c r="CJ837" s="615"/>
      <c r="CK837" s="615"/>
      <c r="CL837" s="615"/>
      <c r="CM837" s="615"/>
      <c r="CN837" s="615"/>
      <c r="CO837" s="615"/>
      <c r="CP837" s="615"/>
      <c r="CQ837" s="615"/>
      <c r="CR837" s="615"/>
      <c r="CS837" s="615"/>
      <c r="CT837" s="615"/>
      <c r="CU837" s="615"/>
      <c r="CV837" s="615"/>
      <c r="CW837" s="615"/>
      <c r="CX837" s="615"/>
      <c r="CY837" s="615"/>
      <c r="CZ837" s="615"/>
      <c r="DA837" s="615"/>
      <c r="DB837" s="615"/>
      <c r="DC837" s="615"/>
      <c r="DD837" s="615"/>
      <c r="DE837" s="615"/>
      <c r="DF837" s="615"/>
      <c r="DG837" s="615"/>
      <c r="DH837" s="615"/>
      <c r="DI837" s="615"/>
      <c r="DJ837" s="615"/>
      <c r="DK837" s="615"/>
    </row>
    <row r="838" spans="1:115" s="613" customFormat="1" ht="60" customHeight="1">
      <c r="A838" s="594"/>
      <c r="B838" s="4">
        <v>128</v>
      </c>
      <c r="C838" s="111" t="s">
        <v>8016</v>
      </c>
      <c r="D838" s="24" t="s">
        <v>8017</v>
      </c>
      <c r="E838" s="24" t="s">
        <v>8018</v>
      </c>
      <c r="F838" s="24" t="s">
        <v>8019</v>
      </c>
      <c r="G838" s="24" t="s">
        <v>8020</v>
      </c>
      <c r="H838" s="396">
        <v>200</v>
      </c>
      <c r="I838" s="396"/>
      <c r="J838" s="396"/>
      <c r="K838" s="396" t="s">
        <v>7697</v>
      </c>
      <c r="L838" s="24" t="s">
        <v>8021</v>
      </c>
      <c r="M838" s="594"/>
      <c r="N838" s="612"/>
      <c r="O838" s="612"/>
      <c r="P838" s="612"/>
      <c r="Q838" s="612"/>
      <c r="R838" s="612"/>
      <c r="S838" s="612"/>
      <c r="T838" s="612"/>
      <c r="U838" s="612"/>
      <c r="V838" s="612"/>
      <c r="W838" s="612"/>
      <c r="X838" s="612"/>
      <c r="Y838" s="612"/>
      <c r="Z838" s="612"/>
      <c r="AA838" s="612"/>
      <c r="AB838" s="612"/>
      <c r="AC838" s="612"/>
      <c r="AD838" s="612"/>
      <c r="AE838" s="612"/>
      <c r="AF838" s="612"/>
      <c r="AG838" s="612"/>
      <c r="AH838" s="612"/>
      <c r="AI838" s="612"/>
      <c r="AJ838" s="612"/>
      <c r="AK838" s="612"/>
      <c r="AL838" s="612"/>
      <c r="AM838" s="612"/>
      <c r="AN838" s="612"/>
      <c r="AO838" s="612"/>
      <c r="AP838" s="612"/>
      <c r="AQ838" s="612"/>
      <c r="AR838" s="612"/>
      <c r="AS838" s="612"/>
      <c r="AT838" s="612"/>
      <c r="AU838" s="612"/>
      <c r="AV838" s="612"/>
      <c r="AW838" s="612"/>
      <c r="AX838" s="612"/>
      <c r="AY838" s="612"/>
      <c r="AZ838" s="612"/>
      <c r="BA838" s="612"/>
      <c r="BB838" s="612"/>
      <c r="BC838" s="612"/>
      <c r="BD838" s="612"/>
      <c r="BE838" s="612"/>
      <c r="BF838" s="612"/>
      <c r="BG838" s="612"/>
      <c r="BH838" s="612"/>
      <c r="BI838" s="612"/>
      <c r="BJ838" s="612"/>
      <c r="BK838" s="612"/>
      <c r="BL838" s="612"/>
      <c r="BM838" s="612"/>
      <c r="BN838" s="612"/>
      <c r="BO838" s="612"/>
      <c r="BP838" s="612"/>
      <c r="BQ838" s="612"/>
      <c r="BR838" s="612"/>
      <c r="BS838" s="612"/>
      <c r="BT838" s="612"/>
      <c r="BU838" s="612"/>
      <c r="BV838" s="612"/>
      <c r="BW838" s="612"/>
      <c r="BX838" s="612"/>
      <c r="BY838" s="612"/>
      <c r="BZ838" s="612"/>
      <c r="CA838" s="612"/>
      <c r="CB838" s="612"/>
      <c r="CC838" s="612"/>
      <c r="CD838" s="612"/>
      <c r="CE838" s="612"/>
      <c r="CF838" s="612"/>
      <c r="CG838" s="612"/>
      <c r="CH838" s="612"/>
      <c r="CI838" s="612"/>
      <c r="CJ838" s="612"/>
      <c r="CK838" s="612"/>
      <c r="CL838" s="612"/>
      <c r="CM838" s="612"/>
      <c r="CN838" s="612"/>
      <c r="CO838" s="612"/>
      <c r="CP838" s="612"/>
      <c r="CQ838" s="612"/>
      <c r="CR838" s="612"/>
      <c r="CS838" s="612"/>
      <c r="CT838" s="612"/>
      <c r="CU838" s="612"/>
      <c r="CV838" s="612"/>
      <c r="CW838" s="612"/>
      <c r="CX838" s="612"/>
      <c r="CY838" s="612"/>
      <c r="CZ838" s="612"/>
      <c r="DA838" s="612"/>
      <c r="DB838" s="612"/>
      <c r="DC838" s="612"/>
      <c r="DD838" s="612"/>
      <c r="DE838" s="612"/>
      <c r="DF838" s="612"/>
      <c r="DG838" s="612"/>
      <c r="DH838" s="612"/>
      <c r="DI838" s="612"/>
      <c r="DJ838" s="612"/>
      <c r="DK838" s="612"/>
    </row>
    <row r="839" spans="1:115" s="613" customFormat="1" ht="60" customHeight="1">
      <c r="A839" s="594"/>
      <c r="B839" s="4">
        <v>129</v>
      </c>
      <c r="C839" s="607" t="s">
        <v>8022</v>
      </c>
      <c r="D839" s="582" t="s">
        <v>7686</v>
      </c>
      <c r="E839" s="582" t="s">
        <v>8023</v>
      </c>
      <c r="F839" s="582" t="s">
        <v>8024</v>
      </c>
      <c r="G839" s="24" t="s">
        <v>8025</v>
      </c>
      <c r="H839" s="396">
        <v>10200</v>
      </c>
      <c r="I839" s="396"/>
      <c r="J839" s="396"/>
      <c r="K839" s="473" t="s">
        <v>8026</v>
      </c>
      <c r="L839" s="582" t="s">
        <v>8027</v>
      </c>
      <c r="M839" s="594"/>
      <c r="N839" s="612"/>
      <c r="O839" s="612"/>
      <c r="P839" s="612"/>
      <c r="Q839" s="612"/>
      <c r="R839" s="612"/>
      <c r="S839" s="612"/>
      <c r="T839" s="612"/>
      <c r="U839" s="612"/>
      <c r="V839" s="612"/>
      <c r="W839" s="612"/>
      <c r="X839" s="612"/>
      <c r="Y839" s="612"/>
      <c r="Z839" s="612"/>
      <c r="AA839" s="612"/>
      <c r="AB839" s="612"/>
      <c r="AC839" s="612"/>
      <c r="AD839" s="612"/>
      <c r="AE839" s="612"/>
      <c r="AF839" s="612"/>
      <c r="AG839" s="612"/>
      <c r="AH839" s="612"/>
      <c r="AI839" s="612"/>
      <c r="AJ839" s="612"/>
      <c r="AK839" s="612"/>
      <c r="AL839" s="612"/>
      <c r="AM839" s="612"/>
      <c r="AN839" s="612"/>
      <c r="AO839" s="612"/>
      <c r="AP839" s="612"/>
      <c r="AQ839" s="612"/>
      <c r="AR839" s="612"/>
      <c r="AS839" s="612"/>
      <c r="AT839" s="612"/>
      <c r="AU839" s="612"/>
      <c r="AV839" s="612"/>
      <c r="AW839" s="612"/>
      <c r="AX839" s="612"/>
      <c r="AY839" s="612"/>
      <c r="AZ839" s="612"/>
      <c r="BA839" s="612"/>
      <c r="BB839" s="612"/>
      <c r="BC839" s="612"/>
      <c r="BD839" s="612"/>
      <c r="BE839" s="612"/>
      <c r="BF839" s="612"/>
      <c r="BG839" s="612"/>
      <c r="BH839" s="612"/>
      <c r="BI839" s="612"/>
      <c r="BJ839" s="612"/>
      <c r="BK839" s="612"/>
      <c r="BL839" s="612"/>
      <c r="BM839" s="612"/>
      <c r="BN839" s="612"/>
      <c r="BO839" s="612"/>
      <c r="BP839" s="612"/>
      <c r="BQ839" s="612"/>
      <c r="BR839" s="612"/>
      <c r="BS839" s="612"/>
      <c r="BT839" s="612"/>
      <c r="BU839" s="612"/>
      <c r="BV839" s="612"/>
      <c r="BW839" s="612"/>
      <c r="BX839" s="612"/>
      <c r="BY839" s="612"/>
      <c r="BZ839" s="612"/>
      <c r="CA839" s="612"/>
      <c r="CB839" s="612"/>
      <c r="CC839" s="612"/>
      <c r="CD839" s="612"/>
      <c r="CE839" s="612"/>
      <c r="CF839" s="612"/>
      <c r="CG839" s="612"/>
      <c r="CH839" s="612"/>
      <c r="CI839" s="612"/>
      <c r="CJ839" s="612"/>
      <c r="CK839" s="612"/>
      <c r="CL839" s="612"/>
      <c r="CM839" s="612"/>
      <c r="CN839" s="612"/>
      <c r="CO839" s="612"/>
      <c r="CP839" s="612"/>
      <c r="CQ839" s="612"/>
      <c r="CR839" s="612"/>
      <c r="CS839" s="612"/>
      <c r="CT839" s="612"/>
      <c r="CU839" s="612"/>
      <c r="CV839" s="612"/>
      <c r="CW839" s="612"/>
      <c r="CX839" s="612"/>
      <c r="CY839" s="612"/>
      <c r="CZ839" s="612"/>
      <c r="DA839" s="612"/>
      <c r="DB839" s="612"/>
      <c r="DC839" s="612"/>
      <c r="DD839" s="612"/>
      <c r="DE839" s="612"/>
      <c r="DF839" s="612"/>
      <c r="DG839" s="612"/>
      <c r="DH839" s="612"/>
      <c r="DI839" s="612"/>
      <c r="DJ839" s="612"/>
      <c r="DK839" s="612"/>
    </row>
    <row r="840" spans="1:115" s="613" customFormat="1" ht="60" customHeight="1">
      <c r="A840" s="594"/>
      <c r="B840" s="4">
        <v>130</v>
      </c>
      <c r="C840" s="607" t="s">
        <v>8028</v>
      </c>
      <c r="D840" s="582" t="s">
        <v>7674</v>
      </c>
      <c r="E840" s="582" t="s">
        <v>8029</v>
      </c>
      <c r="F840" s="582" t="s">
        <v>8030</v>
      </c>
      <c r="G840" s="24" t="s">
        <v>7509</v>
      </c>
      <c r="H840" s="396">
        <v>200</v>
      </c>
      <c r="I840" s="396"/>
      <c r="J840" s="396"/>
      <c r="K840" s="473" t="s">
        <v>7697</v>
      </c>
      <c r="L840" s="582" t="s">
        <v>8031</v>
      </c>
      <c r="M840" s="594"/>
      <c r="N840" s="612"/>
      <c r="O840" s="612"/>
      <c r="P840" s="612"/>
      <c r="Q840" s="612"/>
      <c r="R840" s="612"/>
      <c r="S840" s="612"/>
      <c r="T840" s="612"/>
      <c r="U840" s="612"/>
      <c r="V840" s="612"/>
      <c r="W840" s="612"/>
      <c r="X840" s="612"/>
      <c r="Y840" s="612"/>
      <c r="Z840" s="612"/>
      <c r="AA840" s="612"/>
      <c r="AB840" s="612"/>
      <c r="AC840" s="612"/>
      <c r="AD840" s="612"/>
      <c r="AE840" s="612"/>
      <c r="AF840" s="612"/>
      <c r="AG840" s="612"/>
      <c r="AH840" s="612"/>
      <c r="AI840" s="612"/>
      <c r="AJ840" s="612"/>
      <c r="AK840" s="612"/>
      <c r="AL840" s="612"/>
      <c r="AM840" s="612"/>
      <c r="AN840" s="612"/>
      <c r="AO840" s="612"/>
      <c r="AP840" s="612"/>
      <c r="AQ840" s="612"/>
      <c r="AR840" s="612"/>
      <c r="AS840" s="612"/>
      <c r="AT840" s="612"/>
      <c r="AU840" s="612"/>
      <c r="AV840" s="612"/>
      <c r="AW840" s="612"/>
      <c r="AX840" s="612"/>
      <c r="AY840" s="612"/>
      <c r="AZ840" s="612"/>
      <c r="BA840" s="612"/>
      <c r="BB840" s="612"/>
      <c r="BC840" s="612"/>
      <c r="BD840" s="612"/>
      <c r="BE840" s="612"/>
      <c r="BF840" s="612"/>
      <c r="BG840" s="612"/>
      <c r="BH840" s="612"/>
      <c r="BI840" s="612"/>
      <c r="BJ840" s="612"/>
      <c r="BK840" s="612"/>
      <c r="BL840" s="612"/>
      <c r="BM840" s="612"/>
      <c r="BN840" s="612"/>
      <c r="BO840" s="612"/>
      <c r="BP840" s="612"/>
      <c r="BQ840" s="612"/>
      <c r="BR840" s="612"/>
      <c r="BS840" s="612"/>
      <c r="BT840" s="612"/>
      <c r="BU840" s="612"/>
      <c r="BV840" s="612"/>
      <c r="BW840" s="612"/>
      <c r="BX840" s="612"/>
      <c r="BY840" s="612"/>
      <c r="BZ840" s="612"/>
      <c r="CA840" s="612"/>
      <c r="CB840" s="612"/>
      <c r="CC840" s="612"/>
      <c r="CD840" s="612"/>
      <c r="CE840" s="612"/>
      <c r="CF840" s="612"/>
      <c r="CG840" s="612"/>
      <c r="CH840" s="612"/>
      <c r="CI840" s="612"/>
      <c r="CJ840" s="612"/>
      <c r="CK840" s="612"/>
      <c r="CL840" s="612"/>
      <c r="CM840" s="612"/>
      <c r="CN840" s="612"/>
      <c r="CO840" s="612"/>
      <c r="CP840" s="612"/>
      <c r="CQ840" s="612"/>
      <c r="CR840" s="612"/>
      <c r="CS840" s="612"/>
      <c r="CT840" s="612"/>
      <c r="CU840" s="612"/>
      <c r="CV840" s="612"/>
      <c r="CW840" s="612"/>
      <c r="CX840" s="612"/>
      <c r="CY840" s="612"/>
      <c r="CZ840" s="612"/>
      <c r="DA840" s="612"/>
      <c r="DB840" s="612"/>
      <c r="DC840" s="612"/>
      <c r="DD840" s="612"/>
      <c r="DE840" s="612"/>
      <c r="DF840" s="612"/>
      <c r="DG840" s="612"/>
      <c r="DH840" s="612"/>
      <c r="DI840" s="612"/>
      <c r="DJ840" s="612"/>
      <c r="DK840" s="612"/>
    </row>
    <row r="841" spans="1:115" s="613" customFormat="1" ht="60" customHeight="1">
      <c r="A841" s="594"/>
      <c r="B841" s="4">
        <v>131</v>
      </c>
      <c r="C841" s="607" t="s">
        <v>8028</v>
      </c>
      <c r="D841" s="582" t="s">
        <v>7674</v>
      </c>
      <c r="E841" s="582" t="s">
        <v>8032</v>
      </c>
      <c r="F841" s="582" t="s">
        <v>8033</v>
      </c>
      <c r="G841" s="24" t="s">
        <v>8034</v>
      </c>
      <c r="H841" s="396">
        <v>1060</v>
      </c>
      <c r="I841" s="396"/>
      <c r="J841" s="396"/>
      <c r="K841" s="473" t="s">
        <v>7697</v>
      </c>
      <c r="L841" s="582" t="s">
        <v>8035</v>
      </c>
      <c r="M841" s="594"/>
      <c r="N841" s="612"/>
      <c r="O841" s="612"/>
      <c r="P841" s="612"/>
      <c r="Q841" s="612"/>
      <c r="R841" s="612"/>
      <c r="S841" s="612"/>
      <c r="T841" s="612"/>
      <c r="U841" s="612"/>
      <c r="V841" s="612"/>
      <c r="W841" s="612"/>
      <c r="X841" s="612"/>
      <c r="Y841" s="612"/>
      <c r="Z841" s="612"/>
      <c r="AA841" s="612"/>
      <c r="AB841" s="612"/>
      <c r="AC841" s="612"/>
      <c r="AD841" s="612"/>
      <c r="AE841" s="612"/>
      <c r="AF841" s="612"/>
      <c r="AG841" s="612"/>
      <c r="AH841" s="612"/>
      <c r="AI841" s="612"/>
      <c r="AJ841" s="612"/>
      <c r="AK841" s="612"/>
      <c r="AL841" s="612"/>
      <c r="AM841" s="612"/>
      <c r="AN841" s="612"/>
      <c r="AO841" s="612"/>
      <c r="AP841" s="612"/>
      <c r="AQ841" s="612"/>
      <c r="AR841" s="612"/>
      <c r="AS841" s="612"/>
      <c r="AT841" s="612"/>
      <c r="AU841" s="612"/>
      <c r="AV841" s="612"/>
      <c r="AW841" s="612"/>
      <c r="AX841" s="612"/>
      <c r="AY841" s="612"/>
      <c r="AZ841" s="612"/>
      <c r="BA841" s="612"/>
      <c r="BB841" s="612"/>
      <c r="BC841" s="612"/>
      <c r="BD841" s="612"/>
      <c r="BE841" s="612"/>
      <c r="BF841" s="612"/>
      <c r="BG841" s="612"/>
      <c r="BH841" s="612"/>
      <c r="BI841" s="612"/>
      <c r="BJ841" s="612"/>
      <c r="BK841" s="612"/>
      <c r="BL841" s="612"/>
      <c r="BM841" s="612"/>
      <c r="BN841" s="612"/>
      <c r="BO841" s="612"/>
      <c r="BP841" s="612"/>
      <c r="BQ841" s="612"/>
      <c r="BR841" s="612"/>
      <c r="BS841" s="612"/>
      <c r="BT841" s="612"/>
      <c r="BU841" s="612"/>
      <c r="BV841" s="612"/>
      <c r="BW841" s="612"/>
      <c r="BX841" s="612"/>
      <c r="BY841" s="612"/>
      <c r="BZ841" s="612"/>
      <c r="CA841" s="612"/>
      <c r="CB841" s="612"/>
      <c r="CC841" s="612"/>
      <c r="CD841" s="612"/>
      <c r="CE841" s="612"/>
      <c r="CF841" s="612"/>
      <c r="CG841" s="612"/>
      <c r="CH841" s="612"/>
      <c r="CI841" s="612"/>
      <c r="CJ841" s="612"/>
      <c r="CK841" s="612"/>
      <c r="CL841" s="612"/>
      <c r="CM841" s="612"/>
      <c r="CN841" s="612"/>
      <c r="CO841" s="612"/>
      <c r="CP841" s="612"/>
      <c r="CQ841" s="612"/>
      <c r="CR841" s="612"/>
      <c r="CS841" s="612"/>
      <c r="CT841" s="612"/>
      <c r="CU841" s="612"/>
      <c r="CV841" s="612"/>
      <c r="CW841" s="612"/>
      <c r="CX841" s="612"/>
      <c r="CY841" s="612"/>
      <c r="CZ841" s="612"/>
      <c r="DA841" s="612"/>
      <c r="DB841" s="612"/>
      <c r="DC841" s="612"/>
      <c r="DD841" s="612"/>
      <c r="DE841" s="612"/>
      <c r="DF841" s="612"/>
      <c r="DG841" s="612"/>
      <c r="DH841" s="612"/>
      <c r="DI841" s="612"/>
      <c r="DJ841" s="612"/>
      <c r="DK841" s="612"/>
    </row>
    <row r="842" spans="1:115" s="613" customFormat="1" ht="60" customHeight="1">
      <c r="A842" s="595"/>
      <c r="B842" s="4">
        <v>132</v>
      </c>
      <c r="C842" s="607" t="s">
        <v>8036</v>
      </c>
      <c r="D842" s="582" t="s">
        <v>8037</v>
      </c>
      <c r="E842" s="582" t="s">
        <v>8038</v>
      </c>
      <c r="F842" s="582" t="s">
        <v>8039</v>
      </c>
      <c r="G842" s="24" t="s">
        <v>8040</v>
      </c>
      <c r="H842" s="396">
        <v>1600</v>
      </c>
      <c r="I842" s="396"/>
      <c r="J842" s="396"/>
      <c r="K842" s="473" t="s">
        <v>7697</v>
      </c>
      <c r="L842" s="582" t="s">
        <v>8041</v>
      </c>
      <c r="M842" s="594"/>
      <c r="N842" s="612"/>
      <c r="O842" s="612"/>
      <c r="P842" s="612"/>
      <c r="Q842" s="612"/>
      <c r="R842" s="612"/>
      <c r="S842" s="612"/>
      <c r="T842" s="612"/>
      <c r="U842" s="612"/>
      <c r="V842" s="612"/>
      <c r="W842" s="612"/>
      <c r="X842" s="612"/>
      <c r="Y842" s="612"/>
      <c r="Z842" s="612"/>
      <c r="AA842" s="612"/>
      <c r="AB842" s="612"/>
      <c r="AC842" s="612"/>
      <c r="AD842" s="612"/>
      <c r="AE842" s="612"/>
      <c r="AF842" s="612"/>
      <c r="AG842" s="612"/>
      <c r="AH842" s="612"/>
      <c r="AI842" s="612"/>
      <c r="AJ842" s="612"/>
      <c r="AK842" s="612"/>
      <c r="AL842" s="612"/>
      <c r="AM842" s="612"/>
      <c r="AN842" s="612"/>
      <c r="AO842" s="612"/>
      <c r="AP842" s="612"/>
      <c r="AQ842" s="612"/>
      <c r="AR842" s="612"/>
      <c r="AS842" s="612"/>
      <c r="AT842" s="612"/>
      <c r="AU842" s="612"/>
      <c r="AV842" s="612"/>
      <c r="AW842" s="612"/>
      <c r="AX842" s="612"/>
      <c r="AY842" s="612"/>
      <c r="AZ842" s="612"/>
      <c r="BA842" s="612"/>
      <c r="BB842" s="612"/>
      <c r="BC842" s="612"/>
      <c r="BD842" s="612"/>
      <c r="BE842" s="612"/>
      <c r="BF842" s="612"/>
      <c r="BG842" s="612"/>
      <c r="BH842" s="612"/>
      <c r="BI842" s="612"/>
      <c r="BJ842" s="612"/>
      <c r="BK842" s="612"/>
      <c r="BL842" s="612"/>
      <c r="BM842" s="612"/>
      <c r="BN842" s="612"/>
      <c r="BO842" s="612"/>
      <c r="BP842" s="612"/>
      <c r="BQ842" s="612"/>
      <c r="BR842" s="612"/>
      <c r="BS842" s="612"/>
      <c r="BT842" s="612"/>
      <c r="BU842" s="612"/>
      <c r="BV842" s="612"/>
      <c r="BW842" s="612"/>
      <c r="BX842" s="612"/>
      <c r="BY842" s="612"/>
      <c r="BZ842" s="612"/>
      <c r="CA842" s="612"/>
      <c r="CB842" s="612"/>
      <c r="CC842" s="612"/>
      <c r="CD842" s="612"/>
      <c r="CE842" s="612"/>
      <c r="CF842" s="612"/>
      <c r="CG842" s="612"/>
      <c r="CH842" s="612"/>
      <c r="CI842" s="612"/>
      <c r="CJ842" s="612"/>
      <c r="CK842" s="612"/>
      <c r="CL842" s="612"/>
      <c r="CM842" s="612"/>
      <c r="CN842" s="612"/>
      <c r="CO842" s="612"/>
      <c r="CP842" s="612"/>
      <c r="CQ842" s="612"/>
      <c r="CR842" s="612"/>
      <c r="CS842" s="612"/>
      <c r="CT842" s="612"/>
      <c r="CU842" s="612"/>
      <c r="CV842" s="612"/>
      <c r="CW842" s="612"/>
      <c r="CX842" s="612"/>
      <c r="CY842" s="612"/>
      <c r="CZ842" s="612"/>
      <c r="DA842" s="612"/>
      <c r="DB842" s="612"/>
      <c r="DC842" s="612"/>
      <c r="DD842" s="612"/>
      <c r="DE842" s="612"/>
      <c r="DF842" s="612"/>
      <c r="DG842" s="612"/>
      <c r="DH842" s="612"/>
      <c r="DI842" s="612"/>
      <c r="DJ842" s="612"/>
      <c r="DK842" s="612"/>
    </row>
    <row r="843" spans="1:115" s="613" customFormat="1" ht="60" customHeight="1">
      <c r="A843" s="595"/>
      <c r="B843" s="4">
        <v>133</v>
      </c>
      <c r="C843" s="607" t="s">
        <v>8042</v>
      </c>
      <c r="D843" s="582" t="s">
        <v>7680</v>
      </c>
      <c r="E843" s="582" t="s">
        <v>8043</v>
      </c>
      <c r="F843" s="582" t="s">
        <v>8044</v>
      </c>
      <c r="G843" s="24" t="s">
        <v>7537</v>
      </c>
      <c r="H843" s="396">
        <v>200</v>
      </c>
      <c r="I843" s="396"/>
      <c r="J843" s="396"/>
      <c r="K843" s="473" t="s">
        <v>7697</v>
      </c>
      <c r="L843" s="582" t="s">
        <v>8045</v>
      </c>
      <c r="M843" s="594"/>
      <c r="N843" s="612"/>
      <c r="O843" s="612"/>
      <c r="P843" s="612"/>
      <c r="Q843" s="612"/>
      <c r="R843" s="612"/>
      <c r="S843" s="612"/>
      <c r="T843" s="612"/>
      <c r="U843" s="612"/>
      <c r="V843" s="612"/>
      <c r="W843" s="612"/>
      <c r="X843" s="612"/>
      <c r="Y843" s="612"/>
      <c r="Z843" s="612"/>
      <c r="AA843" s="612"/>
      <c r="AB843" s="612"/>
      <c r="AC843" s="612"/>
      <c r="AD843" s="612"/>
      <c r="AE843" s="612"/>
      <c r="AF843" s="612"/>
      <c r="AG843" s="612"/>
      <c r="AH843" s="612"/>
      <c r="AI843" s="612"/>
      <c r="AJ843" s="612"/>
      <c r="AK843" s="612"/>
      <c r="AL843" s="612"/>
      <c r="AM843" s="612"/>
      <c r="AN843" s="612"/>
      <c r="AO843" s="612"/>
      <c r="AP843" s="612"/>
      <c r="AQ843" s="612"/>
      <c r="AR843" s="612"/>
      <c r="AS843" s="612"/>
      <c r="AT843" s="612"/>
      <c r="AU843" s="612"/>
      <c r="AV843" s="612"/>
      <c r="AW843" s="612"/>
      <c r="AX843" s="612"/>
      <c r="AY843" s="612"/>
      <c r="AZ843" s="612"/>
      <c r="BA843" s="612"/>
      <c r="BB843" s="612"/>
      <c r="BC843" s="612"/>
      <c r="BD843" s="612"/>
      <c r="BE843" s="612"/>
      <c r="BF843" s="612"/>
      <c r="BG843" s="612"/>
      <c r="BH843" s="612"/>
      <c r="BI843" s="612"/>
      <c r="BJ843" s="612"/>
      <c r="BK843" s="612"/>
      <c r="BL843" s="612"/>
      <c r="BM843" s="612"/>
      <c r="BN843" s="612"/>
      <c r="BO843" s="612"/>
      <c r="BP843" s="612"/>
      <c r="BQ843" s="612"/>
      <c r="BR843" s="612"/>
      <c r="BS843" s="612"/>
      <c r="BT843" s="612"/>
      <c r="BU843" s="612"/>
      <c r="BV843" s="612"/>
      <c r="BW843" s="612"/>
      <c r="BX843" s="612"/>
      <c r="BY843" s="612"/>
      <c r="BZ843" s="612"/>
      <c r="CA843" s="612"/>
      <c r="CB843" s="612"/>
      <c r="CC843" s="612"/>
      <c r="CD843" s="612"/>
      <c r="CE843" s="612"/>
      <c r="CF843" s="612"/>
      <c r="CG843" s="612"/>
      <c r="CH843" s="612"/>
      <c r="CI843" s="612"/>
      <c r="CJ843" s="612"/>
      <c r="CK843" s="612"/>
      <c r="CL843" s="612"/>
      <c r="CM843" s="612"/>
      <c r="CN843" s="612"/>
      <c r="CO843" s="612"/>
      <c r="CP843" s="612"/>
      <c r="CQ843" s="612"/>
      <c r="CR843" s="612"/>
      <c r="CS843" s="612"/>
      <c r="CT843" s="612"/>
      <c r="CU843" s="612"/>
      <c r="CV843" s="612"/>
      <c r="CW843" s="612"/>
      <c r="CX843" s="612"/>
      <c r="CY843" s="612"/>
      <c r="CZ843" s="612"/>
      <c r="DA843" s="612"/>
      <c r="DB843" s="612"/>
      <c r="DC843" s="612"/>
      <c r="DD843" s="612"/>
      <c r="DE843" s="612"/>
      <c r="DF843" s="612"/>
      <c r="DG843" s="612"/>
      <c r="DH843" s="612"/>
      <c r="DI843" s="612"/>
      <c r="DJ843" s="612"/>
      <c r="DK843" s="612"/>
    </row>
    <row r="844" spans="1:115" s="613" customFormat="1" ht="60" customHeight="1">
      <c r="A844" s="621"/>
      <c r="B844" s="4">
        <v>134</v>
      </c>
      <c r="C844" s="607" t="s">
        <v>8046</v>
      </c>
      <c r="D844" s="582" t="s">
        <v>7662</v>
      </c>
      <c r="E844" s="582" t="s">
        <v>8047</v>
      </c>
      <c r="F844" s="582" t="s">
        <v>8048</v>
      </c>
      <c r="G844" s="24" t="s">
        <v>4139</v>
      </c>
      <c r="H844" s="396">
        <v>5000</v>
      </c>
      <c r="I844" s="396"/>
      <c r="J844" s="396"/>
      <c r="K844" s="396" t="s">
        <v>8008</v>
      </c>
      <c r="L844" s="582" t="s">
        <v>8049</v>
      </c>
      <c r="M844" s="594"/>
      <c r="N844" s="612"/>
      <c r="O844" s="612"/>
      <c r="P844" s="612"/>
      <c r="Q844" s="612"/>
      <c r="R844" s="612"/>
      <c r="S844" s="612"/>
      <c r="T844" s="612"/>
      <c r="U844" s="612"/>
      <c r="V844" s="612"/>
      <c r="W844" s="612"/>
      <c r="X844" s="612"/>
      <c r="Y844" s="612"/>
      <c r="Z844" s="612"/>
      <c r="AA844" s="612"/>
      <c r="AB844" s="612"/>
      <c r="AC844" s="612"/>
      <c r="AD844" s="612"/>
      <c r="AE844" s="612"/>
      <c r="AF844" s="612"/>
      <c r="AG844" s="612"/>
      <c r="AH844" s="612"/>
      <c r="AI844" s="612"/>
      <c r="AJ844" s="612"/>
      <c r="AK844" s="612"/>
      <c r="AL844" s="612"/>
      <c r="AM844" s="612"/>
      <c r="AN844" s="612"/>
      <c r="AO844" s="612"/>
      <c r="AP844" s="612"/>
      <c r="AQ844" s="612"/>
      <c r="AR844" s="612"/>
      <c r="AS844" s="612"/>
      <c r="AT844" s="612"/>
      <c r="AU844" s="612"/>
      <c r="AV844" s="612"/>
      <c r="AW844" s="612"/>
      <c r="AX844" s="612"/>
      <c r="AY844" s="612"/>
      <c r="AZ844" s="612"/>
      <c r="BA844" s="612"/>
      <c r="BB844" s="612"/>
      <c r="BC844" s="612"/>
      <c r="BD844" s="612"/>
      <c r="BE844" s="612"/>
      <c r="BF844" s="612"/>
      <c r="BG844" s="612"/>
      <c r="BH844" s="612"/>
      <c r="BI844" s="612"/>
      <c r="BJ844" s="612"/>
      <c r="BK844" s="612"/>
      <c r="BL844" s="612"/>
      <c r="BM844" s="612"/>
      <c r="BN844" s="612"/>
      <c r="BO844" s="612"/>
      <c r="BP844" s="612"/>
      <c r="BQ844" s="612"/>
      <c r="BR844" s="612"/>
      <c r="BS844" s="612"/>
      <c r="BT844" s="612"/>
      <c r="BU844" s="612"/>
      <c r="BV844" s="612"/>
      <c r="BW844" s="612"/>
      <c r="BX844" s="612"/>
      <c r="BY844" s="612"/>
      <c r="BZ844" s="612"/>
      <c r="CA844" s="612"/>
      <c r="CB844" s="612"/>
      <c r="CC844" s="612"/>
      <c r="CD844" s="612"/>
      <c r="CE844" s="612"/>
      <c r="CF844" s="612"/>
      <c r="CG844" s="612"/>
      <c r="CH844" s="612"/>
      <c r="CI844" s="612"/>
      <c r="CJ844" s="612"/>
      <c r="CK844" s="612"/>
      <c r="CL844" s="612"/>
      <c r="CM844" s="612"/>
      <c r="CN844" s="612"/>
      <c r="CO844" s="612"/>
      <c r="CP844" s="612"/>
      <c r="CQ844" s="612"/>
      <c r="CR844" s="612"/>
      <c r="CS844" s="612"/>
      <c r="CT844" s="612"/>
      <c r="CU844" s="612"/>
      <c r="CV844" s="612"/>
      <c r="CW844" s="612"/>
      <c r="CX844" s="612"/>
      <c r="CY844" s="612"/>
      <c r="CZ844" s="612"/>
      <c r="DA844" s="612"/>
      <c r="DB844" s="612"/>
      <c r="DC844" s="612"/>
      <c r="DD844" s="612"/>
      <c r="DE844" s="612"/>
      <c r="DF844" s="612"/>
      <c r="DG844" s="612"/>
      <c r="DH844" s="612"/>
      <c r="DI844" s="612"/>
      <c r="DJ844" s="612"/>
      <c r="DK844" s="612"/>
    </row>
    <row r="845" spans="1:115" s="578" customFormat="1" ht="60" customHeight="1">
      <c r="A845" s="622"/>
      <c r="B845" s="4">
        <v>135</v>
      </c>
      <c r="C845" s="111" t="s">
        <v>8050</v>
      </c>
      <c r="D845" s="24" t="s">
        <v>8051</v>
      </c>
      <c r="E845" s="24" t="s">
        <v>8052</v>
      </c>
      <c r="F845" s="24" t="s">
        <v>8053</v>
      </c>
      <c r="G845" s="24" t="s">
        <v>7530</v>
      </c>
      <c r="H845" s="396">
        <f>200+5000</f>
        <v>5200</v>
      </c>
      <c r="I845" s="396"/>
      <c r="J845" s="396"/>
      <c r="K845" s="396" t="s">
        <v>8008</v>
      </c>
      <c r="L845" s="24" t="s">
        <v>8054</v>
      </c>
      <c r="M845" s="4"/>
      <c r="N845" s="96"/>
      <c r="O845" s="96"/>
      <c r="P845" s="623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6"/>
      <c r="AU845" s="96"/>
      <c r="AV845" s="96"/>
      <c r="AW845" s="96"/>
      <c r="AX845" s="96"/>
      <c r="AY845" s="96"/>
      <c r="AZ845" s="96"/>
      <c r="BA845" s="96"/>
      <c r="BB845" s="96"/>
      <c r="BC845" s="96"/>
      <c r="BD845" s="96"/>
      <c r="BE845" s="96"/>
      <c r="BF845" s="96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6"/>
      <c r="BS845" s="96"/>
      <c r="BT845" s="96"/>
      <c r="BU845" s="96"/>
      <c r="BV845" s="96"/>
      <c r="BW845" s="96"/>
      <c r="BX845" s="96"/>
      <c r="BY845" s="96"/>
      <c r="BZ845" s="96"/>
      <c r="CA845" s="96"/>
      <c r="CB845" s="96"/>
      <c r="CC845" s="96"/>
      <c r="CD845" s="96"/>
      <c r="CE845" s="96"/>
      <c r="CF845" s="96"/>
      <c r="CG845" s="96"/>
      <c r="CH845" s="96"/>
      <c r="CI845" s="96"/>
      <c r="CJ845" s="96"/>
      <c r="CK845" s="96"/>
      <c r="CL845" s="96"/>
      <c r="CM845" s="96"/>
      <c r="CN845" s="96"/>
      <c r="CO845" s="96"/>
      <c r="CP845" s="96"/>
      <c r="CQ845" s="96"/>
      <c r="CR845" s="96"/>
      <c r="CS845" s="96"/>
      <c r="CT845" s="96"/>
      <c r="CU845" s="96"/>
      <c r="CV845" s="96"/>
      <c r="CW845" s="96"/>
      <c r="CX845" s="96"/>
      <c r="CY845" s="96"/>
      <c r="CZ845" s="96"/>
      <c r="DA845" s="96"/>
      <c r="DB845" s="96"/>
      <c r="DC845" s="96"/>
      <c r="DD845" s="96"/>
      <c r="DE845" s="96"/>
      <c r="DF845" s="96"/>
      <c r="DG845" s="96"/>
      <c r="DH845" s="96"/>
      <c r="DI845" s="96"/>
      <c r="DJ845" s="96"/>
      <c r="DK845" s="96"/>
    </row>
    <row r="846" spans="1:115" s="578" customFormat="1" ht="60" customHeight="1">
      <c r="A846" s="4"/>
      <c r="B846" s="4">
        <v>136</v>
      </c>
      <c r="C846" s="607" t="s">
        <v>8055</v>
      </c>
      <c r="D846" s="582" t="s">
        <v>7662</v>
      </c>
      <c r="E846" s="582" t="s">
        <v>8056</v>
      </c>
      <c r="F846" s="582" t="s">
        <v>8057</v>
      </c>
      <c r="G846" s="24" t="s">
        <v>8058</v>
      </c>
      <c r="H846" s="396">
        <v>6099</v>
      </c>
      <c r="I846" s="396"/>
      <c r="J846" s="396"/>
      <c r="K846" s="396" t="s">
        <v>8008</v>
      </c>
      <c r="L846" s="582" t="s">
        <v>8059</v>
      </c>
      <c r="M846" s="4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  <c r="AJ846" s="96"/>
      <c r="AK846" s="96"/>
      <c r="AL846" s="96"/>
      <c r="AM846" s="96"/>
      <c r="AN846" s="96"/>
      <c r="AO846" s="96"/>
      <c r="AP846" s="96"/>
      <c r="AQ846" s="96"/>
      <c r="AR846" s="96"/>
      <c r="AS846" s="96"/>
      <c r="AT846" s="96"/>
      <c r="AU846" s="96"/>
      <c r="AV846" s="96"/>
      <c r="AW846" s="96"/>
      <c r="AX846" s="96"/>
      <c r="AY846" s="96"/>
      <c r="AZ846" s="96"/>
      <c r="BA846" s="96"/>
      <c r="BB846" s="96"/>
      <c r="BC846" s="96"/>
      <c r="BD846" s="96"/>
      <c r="BE846" s="96"/>
      <c r="BF846" s="96"/>
      <c r="BG846" s="96"/>
      <c r="BH846" s="96"/>
      <c r="BI846" s="96"/>
      <c r="BJ846" s="96"/>
      <c r="BK846" s="96"/>
      <c r="BL846" s="96"/>
      <c r="BM846" s="96"/>
      <c r="BN846" s="96"/>
      <c r="BO846" s="96"/>
      <c r="BP846" s="96"/>
      <c r="BQ846" s="96"/>
      <c r="BR846" s="96"/>
      <c r="BS846" s="96"/>
      <c r="BT846" s="96"/>
      <c r="BU846" s="96"/>
      <c r="BV846" s="96"/>
      <c r="BW846" s="96"/>
      <c r="BX846" s="96"/>
      <c r="BY846" s="96"/>
      <c r="BZ846" s="96"/>
      <c r="CA846" s="96"/>
      <c r="CB846" s="96"/>
      <c r="CC846" s="96"/>
      <c r="CD846" s="96"/>
      <c r="CE846" s="96"/>
      <c r="CF846" s="96"/>
      <c r="CG846" s="96"/>
      <c r="CH846" s="96"/>
      <c r="CI846" s="96"/>
      <c r="CJ846" s="96"/>
      <c r="CK846" s="96"/>
      <c r="CL846" s="96"/>
      <c r="CM846" s="96"/>
      <c r="CN846" s="96"/>
      <c r="CO846" s="96"/>
      <c r="CP846" s="96"/>
      <c r="CQ846" s="96"/>
      <c r="CR846" s="96"/>
      <c r="CS846" s="96"/>
      <c r="CT846" s="96"/>
      <c r="CU846" s="96"/>
      <c r="CV846" s="96"/>
      <c r="CW846" s="96"/>
      <c r="CX846" s="96"/>
      <c r="CY846" s="96"/>
      <c r="CZ846" s="96"/>
      <c r="DA846" s="96"/>
      <c r="DB846" s="96"/>
      <c r="DC846" s="96"/>
      <c r="DD846" s="96"/>
      <c r="DE846" s="96"/>
      <c r="DF846" s="96"/>
      <c r="DG846" s="96"/>
      <c r="DH846" s="96"/>
      <c r="DI846" s="96"/>
      <c r="DJ846" s="96"/>
      <c r="DK846" s="96"/>
    </row>
    <row r="847" spans="1:115" s="578" customFormat="1" ht="60" customHeight="1">
      <c r="A847" s="4"/>
      <c r="B847" s="4">
        <v>137</v>
      </c>
      <c r="C847" s="607" t="s">
        <v>8060</v>
      </c>
      <c r="D847" s="582" t="s">
        <v>7662</v>
      </c>
      <c r="E847" s="582" t="s">
        <v>8061</v>
      </c>
      <c r="F847" s="582" t="s">
        <v>8062</v>
      </c>
      <c r="G847" s="24" t="s">
        <v>7951</v>
      </c>
      <c r="H847" s="396">
        <v>400</v>
      </c>
      <c r="I847" s="396"/>
      <c r="J847" s="396"/>
      <c r="K847" s="396" t="s">
        <v>8008</v>
      </c>
      <c r="L847" s="582" t="s">
        <v>8063</v>
      </c>
      <c r="M847" s="4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96"/>
      <c r="AP847" s="96"/>
      <c r="AQ847" s="96"/>
      <c r="AR847" s="96"/>
      <c r="AS847" s="96"/>
      <c r="AT847" s="96"/>
      <c r="AU847" s="96"/>
      <c r="AV847" s="96"/>
      <c r="AW847" s="96"/>
      <c r="AX847" s="96"/>
      <c r="AY847" s="96"/>
      <c r="AZ847" s="96"/>
      <c r="BA847" s="96"/>
      <c r="BB847" s="96"/>
      <c r="BC847" s="96"/>
      <c r="BD847" s="96"/>
      <c r="BE847" s="96"/>
      <c r="BF847" s="96"/>
      <c r="BG847" s="96"/>
      <c r="BH847" s="96"/>
      <c r="BI847" s="96"/>
      <c r="BJ847" s="96"/>
      <c r="BK847" s="96"/>
      <c r="BL847" s="96"/>
      <c r="BM847" s="96"/>
      <c r="BN847" s="96"/>
      <c r="BO847" s="96"/>
      <c r="BP847" s="96"/>
      <c r="BQ847" s="96"/>
      <c r="BR847" s="96"/>
      <c r="BS847" s="96"/>
      <c r="BT847" s="96"/>
      <c r="BU847" s="96"/>
      <c r="BV847" s="96"/>
      <c r="BW847" s="96"/>
      <c r="BX847" s="96"/>
      <c r="BY847" s="96"/>
      <c r="BZ847" s="96"/>
      <c r="CA847" s="96"/>
      <c r="CB847" s="96"/>
      <c r="CC847" s="96"/>
      <c r="CD847" s="96"/>
      <c r="CE847" s="96"/>
      <c r="CF847" s="96"/>
      <c r="CG847" s="96"/>
      <c r="CH847" s="96"/>
      <c r="CI847" s="96"/>
      <c r="CJ847" s="96"/>
      <c r="CK847" s="96"/>
      <c r="CL847" s="96"/>
      <c r="CM847" s="96"/>
      <c r="CN847" s="96"/>
      <c r="CO847" s="96"/>
      <c r="CP847" s="96"/>
      <c r="CQ847" s="96"/>
      <c r="CR847" s="96"/>
      <c r="CS847" s="96"/>
      <c r="CT847" s="96"/>
      <c r="CU847" s="96"/>
      <c r="CV847" s="96"/>
      <c r="CW847" s="96"/>
      <c r="CX847" s="96"/>
      <c r="CY847" s="96"/>
      <c r="CZ847" s="96"/>
      <c r="DA847" s="96"/>
      <c r="DB847" s="96"/>
      <c r="DC847" s="96"/>
      <c r="DD847" s="96"/>
      <c r="DE847" s="96"/>
      <c r="DF847" s="96"/>
      <c r="DG847" s="96"/>
      <c r="DH847" s="96"/>
      <c r="DI847" s="96"/>
      <c r="DJ847" s="96"/>
      <c r="DK847" s="96"/>
    </row>
    <row r="848" spans="1:115" s="578" customFormat="1" ht="60" customHeight="1">
      <c r="A848" s="4"/>
      <c r="B848" s="4">
        <v>138</v>
      </c>
      <c r="C848" s="607" t="s">
        <v>8064</v>
      </c>
      <c r="D848" s="582" t="s">
        <v>7662</v>
      </c>
      <c r="E848" s="582" t="s">
        <v>8065</v>
      </c>
      <c r="F848" s="582" t="s">
        <v>8066</v>
      </c>
      <c r="G848" s="24" t="s">
        <v>8067</v>
      </c>
      <c r="H848" s="396">
        <v>8350</v>
      </c>
      <c r="I848" s="396"/>
      <c r="J848" s="396"/>
      <c r="K848" s="396" t="s">
        <v>8008</v>
      </c>
      <c r="L848" s="582" t="s">
        <v>8068</v>
      </c>
      <c r="M848" s="4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6"/>
      <c r="AU848" s="96"/>
      <c r="AV848" s="96"/>
      <c r="AW848" s="96"/>
      <c r="AX848" s="96"/>
      <c r="AY848" s="96"/>
      <c r="AZ848" s="96"/>
      <c r="BA848" s="96"/>
      <c r="BB848" s="96"/>
      <c r="BC848" s="96"/>
      <c r="BD848" s="96"/>
      <c r="BE848" s="96"/>
      <c r="BF848" s="96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6"/>
      <c r="BS848" s="96"/>
      <c r="BT848" s="96"/>
      <c r="BU848" s="96"/>
      <c r="BV848" s="96"/>
      <c r="BW848" s="96"/>
      <c r="BX848" s="96"/>
      <c r="BY848" s="96"/>
      <c r="BZ848" s="96"/>
      <c r="CA848" s="96"/>
      <c r="CB848" s="96"/>
      <c r="CC848" s="96"/>
      <c r="CD848" s="96"/>
      <c r="CE848" s="96"/>
      <c r="CF848" s="96"/>
      <c r="CG848" s="96"/>
      <c r="CH848" s="96"/>
      <c r="CI848" s="96"/>
      <c r="CJ848" s="96"/>
      <c r="CK848" s="96"/>
      <c r="CL848" s="96"/>
      <c r="CM848" s="96"/>
      <c r="CN848" s="96"/>
      <c r="CO848" s="96"/>
      <c r="CP848" s="96"/>
      <c r="CQ848" s="96"/>
      <c r="CR848" s="96"/>
      <c r="CS848" s="96"/>
      <c r="CT848" s="96"/>
      <c r="CU848" s="96"/>
      <c r="CV848" s="96"/>
      <c r="CW848" s="96"/>
      <c r="CX848" s="96"/>
      <c r="CY848" s="96"/>
      <c r="CZ848" s="96"/>
      <c r="DA848" s="96"/>
      <c r="DB848" s="96"/>
      <c r="DC848" s="96"/>
      <c r="DD848" s="96"/>
      <c r="DE848" s="96"/>
      <c r="DF848" s="96"/>
      <c r="DG848" s="96"/>
      <c r="DH848" s="96"/>
      <c r="DI848" s="96"/>
      <c r="DJ848" s="96"/>
      <c r="DK848" s="96"/>
    </row>
    <row r="849" spans="1:115" s="624" customFormat="1" ht="60" customHeight="1">
      <c r="A849" s="594"/>
      <c r="B849" s="4">
        <v>139</v>
      </c>
      <c r="C849" s="111" t="s">
        <v>8009</v>
      </c>
      <c r="D849" s="24" t="s">
        <v>8010</v>
      </c>
      <c r="E849" s="24" t="s">
        <v>8069</v>
      </c>
      <c r="F849" s="24" t="s">
        <v>8070</v>
      </c>
      <c r="G849" s="24" t="s">
        <v>8071</v>
      </c>
      <c r="H849" s="396">
        <v>3750</v>
      </c>
      <c r="I849" s="396"/>
      <c r="J849" s="396"/>
      <c r="K849" s="396" t="s">
        <v>8008</v>
      </c>
      <c r="L849" s="24" t="s">
        <v>8072</v>
      </c>
      <c r="M849" s="594"/>
      <c r="N849" s="612"/>
      <c r="O849" s="612"/>
      <c r="P849" s="612"/>
      <c r="Q849" s="612"/>
      <c r="R849" s="612"/>
      <c r="S849" s="612"/>
      <c r="T849" s="612"/>
      <c r="U849" s="612"/>
      <c r="V849" s="612"/>
      <c r="W849" s="612"/>
      <c r="X849" s="612"/>
      <c r="Y849" s="612"/>
      <c r="Z849" s="612"/>
      <c r="AA849" s="612"/>
      <c r="AB849" s="612"/>
      <c r="AC849" s="612"/>
      <c r="AD849" s="612"/>
      <c r="AE849" s="612"/>
      <c r="AF849" s="612"/>
      <c r="AG849" s="612"/>
      <c r="AH849" s="612"/>
      <c r="AI849" s="612"/>
      <c r="AJ849" s="612"/>
      <c r="AK849" s="612"/>
      <c r="AL849" s="612"/>
      <c r="AM849" s="612"/>
      <c r="AN849" s="612"/>
      <c r="AO849" s="612"/>
      <c r="AP849" s="612"/>
      <c r="AQ849" s="612"/>
      <c r="AR849" s="612"/>
      <c r="AS849" s="612"/>
      <c r="AT849" s="612"/>
      <c r="AU849" s="612"/>
      <c r="AV849" s="612"/>
      <c r="AW849" s="612"/>
      <c r="AX849" s="612"/>
      <c r="AY849" s="612"/>
      <c r="AZ849" s="612"/>
      <c r="BA849" s="612"/>
      <c r="BB849" s="612"/>
      <c r="BC849" s="612"/>
      <c r="BD849" s="612"/>
      <c r="BE849" s="612"/>
      <c r="BF849" s="612"/>
      <c r="BG849" s="612"/>
      <c r="BH849" s="612"/>
      <c r="BI849" s="612"/>
      <c r="BJ849" s="612"/>
      <c r="BK849" s="612"/>
      <c r="BL849" s="612"/>
      <c r="BM849" s="612"/>
      <c r="BN849" s="612"/>
      <c r="BO849" s="612"/>
      <c r="BP849" s="612"/>
      <c r="BQ849" s="612"/>
      <c r="BR849" s="612"/>
      <c r="BS849" s="612"/>
      <c r="BT849" s="612"/>
      <c r="BU849" s="612"/>
      <c r="BV849" s="612"/>
      <c r="BW849" s="612"/>
      <c r="BX849" s="612"/>
      <c r="BY849" s="612"/>
      <c r="BZ849" s="612"/>
      <c r="CA849" s="612"/>
      <c r="CB849" s="612"/>
      <c r="CC849" s="612"/>
      <c r="CD849" s="612"/>
      <c r="CE849" s="612"/>
      <c r="CF849" s="612"/>
      <c r="CG849" s="612"/>
      <c r="CH849" s="612"/>
      <c r="CI849" s="612"/>
      <c r="CJ849" s="612"/>
      <c r="CK849" s="612"/>
      <c r="CL849" s="612"/>
      <c r="CM849" s="612"/>
      <c r="CN849" s="612"/>
      <c r="CO849" s="612"/>
      <c r="CP849" s="612"/>
      <c r="CQ849" s="612"/>
      <c r="CR849" s="612"/>
      <c r="CS849" s="612"/>
      <c r="CT849" s="612"/>
      <c r="CU849" s="612"/>
      <c r="CV849" s="612"/>
      <c r="CW849" s="612"/>
      <c r="CX849" s="612"/>
      <c r="CY849" s="612"/>
      <c r="CZ849" s="612"/>
      <c r="DA849" s="612"/>
      <c r="DB849" s="612"/>
      <c r="DC849" s="612"/>
      <c r="DD849" s="612"/>
      <c r="DE849" s="612"/>
      <c r="DF849" s="612"/>
      <c r="DG849" s="612"/>
      <c r="DH849" s="612"/>
      <c r="DI849" s="612"/>
      <c r="DJ849" s="612"/>
      <c r="DK849" s="612"/>
    </row>
    <row r="850" spans="1:115" s="626" customFormat="1" ht="60" customHeight="1">
      <c r="A850" s="24"/>
      <c r="B850" s="4">
        <v>140</v>
      </c>
      <c r="C850" s="111" t="s">
        <v>8009</v>
      </c>
      <c r="D850" s="24" t="s">
        <v>8010</v>
      </c>
      <c r="E850" s="24" t="s">
        <v>8073</v>
      </c>
      <c r="F850" s="24" t="s">
        <v>8074</v>
      </c>
      <c r="G850" s="24" t="s">
        <v>7520</v>
      </c>
      <c r="H850" s="396">
        <v>200</v>
      </c>
      <c r="I850" s="396"/>
      <c r="J850" s="396"/>
      <c r="K850" s="396" t="s">
        <v>8008</v>
      </c>
      <c r="L850" s="24" t="s">
        <v>8075</v>
      </c>
      <c r="M850" s="24"/>
      <c r="N850" s="625"/>
      <c r="O850" s="625"/>
      <c r="P850" s="625"/>
      <c r="Q850" s="625"/>
      <c r="R850" s="625"/>
      <c r="S850" s="625"/>
      <c r="T850" s="625"/>
      <c r="U850" s="625"/>
      <c r="V850" s="625"/>
      <c r="W850" s="625"/>
      <c r="X850" s="625"/>
      <c r="Y850" s="625"/>
      <c r="Z850" s="625"/>
      <c r="AA850" s="625"/>
      <c r="AB850" s="625"/>
      <c r="AC850" s="625"/>
      <c r="AD850" s="625"/>
      <c r="AE850" s="625"/>
      <c r="AF850" s="625"/>
      <c r="AG850" s="625"/>
      <c r="AH850" s="625"/>
      <c r="AI850" s="625"/>
      <c r="AJ850" s="625"/>
      <c r="AK850" s="625"/>
      <c r="AL850" s="625"/>
      <c r="AM850" s="625"/>
      <c r="AN850" s="625"/>
      <c r="AO850" s="625"/>
      <c r="AP850" s="625"/>
      <c r="AQ850" s="625"/>
      <c r="AR850" s="625"/>
      <c r="AS850" s="625"/>
      <c r="AT850" s="625"/>
      <c r="AU850" s="625"/>
      <c r="AV850" s="625"/>
      <c r="AW850" s="625"/>
      <c r="AX850" s="625"/>
      <c r="AY850" s="625"/>
      <c r="AZ850" s="625"/>
      <c r="BA850" s="625"/>
      <c r="BB850" s="625"/>
      <c r="BC850" s="625"/>
      <c r="BD850" s="625"/>
      <c r="BE850" s="625"/>
      <c r="BF850" s="625"/>
      <c r="BG850" s="625"/>
      <c r="BH850" s="625"/>
      <c r="BI850" s="625"/>
      <c r="BJ850" s="625"/>
      <c r="BK850" s="625"/>
      <c r="BL850" s="625"/>
      <c r="BM850" s="625"/>
      <c r="BN850" s="625"/>
      <c r="BO850" s="625"/>
      <c r="BP850" s="625"/>
      <c r="BQ850" s="625"/>
      <c r="BR850" s="625"/>
      <c r="BS850" s="625"/>
      <c r="BT850" s="625"/>
      <c r="BU850" s="625"/>
      <c r="BV850" s="625"/>
      <c r="BW850" s="625"/>
      <c r="BX850" s="625"/>
      <c r="BY850" s="625"/>
      <c r="BZ850" s="625"/>
      <c r="CA850" s="625"/>
      <c r="CB850" s="625"/>
      <c r="CC850" s="625"/>
      <c r="CD850" s="625"/>
      <c r="CE850" s="625"/>
      <c r="CF850" s="625"/>
      <c r="CG850" s="625"/>
      <c r="CH850" s="625"/>
      <c r="CI850" s="625"/>
      <c r="CJ850" s="625"/>
      <c r="CK850" s="625"/>
      <c r="CL850" s="625"/>
      <c r="CM850" s="625"/>
      <c r="CN850" s="625"/>
      <c r="CO850" s="625"/>
      <c r="CP850" s="625"/>
      <c r="CQ850" s="625"/>
      <c r="CR850" s="625"/>
      <c r="CS850" s="625"/>
      <c r="CT850" s="625"/>
      <c r="CU850" s="625"/>
      <c r="CV850" s="625"/>
      <c r="CW850" s="625"/>
      <c r="CX850" s="625"/>
      <c r="CY850" s="625"/>
      <c r="CZ850" s="625"/>
      <c r="DA850" s="625"/>
      <c r="DB850" s="625"/>
      <c r="DC850" s="625"/>
      <c r="DD850" s="625"/>
      <c r="DE850" s="625"/>
      <c r="DF850" s="625"/>
      <c r="DG850" s="625"/>
      <c r="DH850" s="625"/>
      <c r="DI850" s="625"/>
      <c r="DJ850" s="625"/>
      <c r="DK850" s="625"/>
    </row>
    <row r="851" spans="1:115" s="626" customFormat="1" ht="60" customHeight="1">
      <c r="A851" s="24"/>
      <c r="B851" s="4">
        <v>141</v>
      </c>
      <c r="C851" s="607" t="s">
        <v>8076</v>
      </c>
      <c r="D851" s="24" t="s">
        <v>8010</v>
      </c>
      <c r="E851" s="582" t="s">
        <v>8077</v>
      </c>
      <c r="F851" s="582" t="s">
        <v>8078</v>
      </c>
      <c r="G851" s="24" t="s">
        <v>8079</v>
      </c>
      <c r="H851" s="396">
        <v>200</v>
      </c>
      <c r="I851" s="396"/>
      <c r="J851" s="396"/>
      <c r="K851" s="396" t="s">
        <v>8008</v>
      </c>
      <c r="L851" s="582"/>
      <c r="M851" s="24"/>
      <c r="N851" s="625"/>
      <c r="O851" s="625"/>
      <c r="P851" s="625"/>
      <c r="Q851" s="625"/>
      <c r="R851" s="625"/>
      <c r="S851" s="625"/>
      <c r="T851" s="625"/>
      <c r="U851" s="625"/>
      <c r="V851" s="625"/>
      <c r="W851" s="625"/>
      <c r="X851" s="625"/>
      <c r="Y851" s="625"/>
      <c r="Z851" s="625"/>
      <c r="AA851" s="625"/>
      <c r="AB851" s="625"/>
      <c r="AC851" s="625"/>
      <c r="AD851" s="625"/>
      <c r="AE851" s="625"/>
      <c r="AF851" s="625"/>
      <c r="AG851" s="625"/>
      <c r="AH851" s="625"/>
      <c r="AI851" s="625"/>
      <c r="AJ851" s="625"/>
      <c r="AK851" s="625"/>
      <c r="AL851" s="625"/>
      <c r="AM851" s="625"/>
      <c r="AN851" s="625"/>
      <c r="AO851" s="625"/>
      <c r="AP851" s="625"/>
      <c r="AQ851" s="625"/>
      <c r="AR851" s="625"/>
      <c r="AS851" s="625"/>
      <c r="AT851" s="625"/>
      <c r="AU851" s="625"/>
      <c r="AV851" s="625"/>
      <c r="AW851" s="625"/>
      <c r="AX851" s="625"/>
      <c r="AY851" s="625"/>
      <c r="AZ851" s="625"/>
      <c r="BA851" s="625"/>
      <c r="BB851" s="625"/>
      <c r="BC851" s="625"/>
      <c r="BD851" s="625"/>
      <c r="BE851" s="625"/>
      <c r="BF851" s="625"/>
      <c r="BG851" s="625"/>
      <c r="BH851" s="625"/>
      <c r="BI851" s="625"/>
      <c r="BJ851" s="625"/>
      <c r="BK851" s="625"/>
      <c r="BL851" s="625"/>
      <c r="BM851" s="625"/>
      <c r="BN851" s="625"/>
      <c r="BO851" s="625"/>
      <c r="BP851" s="625"/>
      <c r="BQ851" s="625"/>
      <c r="BR851" s="625"/>
      <c r="BS851" s="625"/>
      <c r="BT851" s="625"/>
      <c r="BU851" s="625"/>
      <c r="BV851" s="625"/>
      <c r="BW851" s="625"/>
      <c r="BX851" s="625"/>
      <c r="BY851" s="625"/>
      <c r="BZ851" s="625"/>
      <c r="CA851" s="625"/>
      <c r="CB851" s="625"/>
      <c r="CC851" s="625"/>
      <c r="CD851" s="625"/>
      <c r="CE851" s="625"/>
      <c r="CF851" s="625"/>
      <c r="CG851" s="625"/>
      <c r="CH851" s="625"/>
      <c r="CI851" s="625"/>
      <c r="CJ851" s="625"/>
      <c r="CK851" s="625"/>
      <c r="CL851" s="625"/>
      <c r="CM851" s="625"/>
      <c r="CN851" s="625"/>
      <c r="CO851" s="625"/>
      <c r="CP851" s="625"/>
      <c r="CQ851" s="625"/>
      <c r="CR851" s="625"/>
      <c r="CS851" s="625"/>
      <c r="CT851" s="625"/>
      <c r="CU851" s="625"/>
      <c r="CV851" s="625"/>
      <c r="CW851" s="625"/>
      <c r="CX851" s="625"/>
      <c r="CY851" s="625"/>
      <c r="CZ851" s="625"/>
      <c r="DA851" s="625"/>
      <c r="DB851" s="625"/>
      <c r="DC851" s="625"/>
      <c r="DD851" s="625"/>
      <c r="DE851" s="625"/>
      <c r="DF851" s="625"/>
      <c r="DG851" s="625"/>
      <c r="DH851" s="625"/>
      <c r="DI851" s="625"/>
      <c r="DJ851" s="625"/>
      <c r="DK851" s="625"/>
    </row>
    <row r="852" spans="1:115" s="579" customFormat="1" ht="60" customHeight="1">
      <c r="A852" s="4"/>
      <c r="B852" s="4">
        <v>142</v>
      </c>
      <c r="C852" s="111" t="s">
        <v>8080</v>
      </c>
      <c r="D852" s="24" t="s">
        <v>8010</v>
      </c>
      <c r="E852" s="24" t="s">
        <v>8081</v>
      </c>
      <c r="F852" s="24" t="s">
        <v>8082</v>
      </c>
      <c r="G852" s="24" t="s">
        <v>8083</v>
      </c>
      <c r="H852" s="396">
        <f>50+5980</f>
        <v>6030</v>
      </c>
      <c r="I852" s="396"/>
      <c r="J852" s="396"/>
      <c r="K852" s="396" t="s">
        <v>7697</v>
      </c>
      <c r="L852" s="24" t="s">
        <v>8084</v>
      </c>
      <c r="M852" s="4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96"/>
      <c r="AP852" s="96"/>
      <c r="AQ852" s="96"/>
      <c r="AR852" s="96"/>
      <c r="AS852" s="96"/>
      <c r="AT852" s="96"/>
      <c r="AU852" s="96"/>
      <c r="AV852" s="96"/>
      <c r="AW852" s="96"/>
      <c r="AX852" s="96"/>
      <c r="AY852" s="96"/>
      <c r="AZ852" s="96"/>
      <c r="BA852" s="96"/>
      <c r="BB852" s="96"/>
      <c r="BC852" s="96"/>
      <c r="BD852" s="96"/>
      <c r="BE852" s="96"/>
      <c r="BF852" s="96"/>
      <c r="BG852" s="96"/>
      <c r="BH852" s="96"/>
      <c r="BI852" s="96"/>
      <c r="BJ852" s="96"/>
      <c r="BK852" s="96"/>
      <c r="BL852" s="96"/>
      <c r="BM852" s="96"/>
      <c r="BN852" s="96"/>
      <c r="BO852" s="96"/>
      <c r="BP852" s="96"/>
      <c r="BQ852" s="96"/>
      <c r="BR852" s="96"/>
      <c r="BS852" s="96"/>
      <c r="BT852" s="96"/>
      <c r="BU852" s="96"/>
      <c r="BV852" s="96"/>
      <c r="BW852" s="96"/>
      <c r="BX852" s="96"/>
      <c r="BY852" s="96"/>
      <c r="BZ852" s="96"/>
      <c r="CA852" s="96"/>
      <c r="CB852" s="96"/>
      <c r="CC852" s="96"/>
      <c r="CD852" s="96"/>
      <c r="CE852" s="96"/>
      <c r="CF852" s="96"/>
      <c r="CG852" s="96"/>
      <c r="CH852" s="96"/>
      <c r="CI852" s="96"/>
      <c r="CJ852" s="96"/>
      <c r="CK852" s="96"/>
      <c r="CL852" s="96"/>
      <c r="CM852" s="96"/>
      <c r="CN852" s="96"/>
      <c r="CO852" s="96"/>
      <c r="CP852" s="96"/>
      <c r="CQ852" s="96"/>
      <c r="CR852" s="96"/>
      <c r="CS852" s="96"/>
      <c r="CT852" s="96"/>
      <c r="CU852" s="96"/>
      <c r="CV852" s="96"/>
      <c r="CW852" s="96"/>
      <c r="CX852" s="96"/>
      <c r="CY852" s="96"/>
      <c r="CZ852" s="96"/>
      <c r="DA852" s="96"/>
      <c r="DB852" s="96"/>
      <c r="DC852" s="96"/>
      <c r="DD852" s="96"/>
      <c r="DE852" s="96"/>
      <c r="DF852" s="96"/>
      <c r="DG852" s="96"/>
      <c r="DH852" s="96"/>
      <c r="DI852" s="96"/>
      <c r="DJ852" s="96"/>
      <c r="DK852" s="96"/>
    </row>
    <row r="853" spans="1:115" s="579" customFormat="1" ht="60" customHeight="1">
      <c r="A853" s="4"/>
      <c r="B853" s="4">
        <v>143</v>
      </c>
      <c r="C853" s="111" t="s">
        <v>4350</v>
      </c>
      <c r="D853" s="24" t="s">
        <v>7999</v>
      </c>
      <c r="E853" s="24" t="s">
        <v>8085</v>
      </c>
      <c r="F853" s="24" t="s">
        <v>8086</v>
      </c>
      <c r="G853" s="24" t="s">
        <v>8087</v>
      </c>
      <c r="H853" s="396">
        <v>5700</v>
      </c>
      <c r="I853" s="396"/>
      <c r="J853" s="396"/>
      <c r="K853" s="396" t="s">
        <v>7697</v>
      </c>
      <c r="L853" s="24"/>
      <c r="M853" s="4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96"/>
      <c r="AP853" s="96"/>
      <c r="AQ853" s="96"/>
      <c r="AR853" s="96"/>
      <c r="AS853" s="96"/>
      <c r="AT853" s="96"/>
      <c r="AU853" s="96"/>
      <c r="AV853" s="96"/>
      <c r="AW853" s="96"/>
      <c r="AX853" s="96"/>
      <c r="AY853" s="96"/>
      <c r="AZ853" s="96"/>
      <c r="BA853" s="96"/>
      <c r="BB853" s="96"/>
      <c r="BC853" s="96"/>
      <c r="BD853" s="96"/>
      <c r="BE853" s="96"/>
      <c r="BF853" s="96"/>
      <c r="BG853" s="96"/>
      <c r="BH853" s="96"/>
      <c r="BI853" s="96"/>
      <c r="BJ853" s="96"/>
      <c r="BK853" s="96"/>
      <c r="BL853" s="96"/>
      <c r="BM853" s="96"/>
      <c r="BN853" s="96"/>
      <c r="BO853" s="96"/>
      <c r="BP853" s="96"/>
      <c r="BQ853" s="96"/>
      <c r="BR853" s="96"/>
      <c r="BS853" s="96"/>
      <c r="BT853" s="96"/>
      <c r="BU853" s="96"/>
      <c r="BV853" s="96"/>
      <c r="BW853" s="96"/>
      <c r="BX853" s="96"/>
      <c r="BY853" s="96"/>
      <c r="BZ853" s="96"/>
      <c r="CA853" s="96"/>
      <c r="CB853" s="96"/>
      <c r="CC853" s="96"/>
      <c r="CD853" s="96"/>
      <c r="CE853" s="96"/>
      <c r="CF853" s="96"/>
      <c r="CG853" s="96"/>
      <c r="CH853" s="96"/>
      <c r="CI853" s="96"/>
      <c r="CJ853" s="96"/>
      <c r="CK853" s="96"/>
      <c r="CL853" s="96"/>
      <c r="CM853" s="96"/>
      <c r="CN853" s="96"/>
      <c r="CO853" s="96"/>
      <c r="CP853" s="96"/>
      <c r="CQ853" s="96"/>
      <c r="CR853" s="96"/>
      <c r="CS853" s="96"/>
      <c r="CT853" s="96"/>
      <c r="CU853" s="96"/>
      <c r="CV853" s="96"/>
      <c r="CW853" s="96"/>
      <c r="CX853" s="96"/>
      <c r="CY853" s="96"/>
      <c r="CZ853" s="96"/>
      <c r="DA853" s="96"/>
      <c r="DB853" s="96"/>
      <c r="DC853" s="96"/>
      <c r="DD853" s="96"/>
      <c r="DE853" s="96"/>
      <c r="DF853" s="96"/>
      <c r="DG853" s="96"/>
      <c r="DH853" s="96"/>
      <c r="DI853" s="96"/>
      <c r="DJ853" s="96"/>
      <c r="DK853" s="96"/>
    </row>
    <row r="854" spans="1:115" s="613" customFormat="1" ht="60" customHeight="1">
      <c r="A854" s="594"/>
      <c r="B854" s="4">
        <v>144</v>
      </c>
      <c r="C854" s="607" t="s">
        <v>8088</v>
      </c>
      <c r="D854" s="582" t="s">
        <v>7662</v>
      </c>
      <c r="E854" s="582" t="s">
        <v>8089</v>
      </c>
      <c r="F854" s="582" t="s">
        <v>8090</v>
      </c>
      <c r="G854" s="24" t="s">
        <v>7509</v>
      </c>
      <c r="H854" s="396">
        <v>200</v>
      </c>
      <c r="I854" s="396"/>
      <c r="J854" s="396"/>
      <c r="K854" s="396" t="s">
        <v>8008</v>
      </c>
      <c r="L854" s="582" t="s">
        <v>8091</v>
      </c>
      <c r="M854" s="594"/>
      <c r="N854" s="612"/>
      <c r="O854" s="612"/>
      <c r="P854" s="612"/>
      <c r="Q854" s="612"/>
      <c r="R854" s="612"/>
      <c r="S854" s="612"/>
      <c r="T854" s="612"/>
      <c r="U854" s="612"/>
      <c r="V854" s="612"/>
      <c r="W854" s="612"/>
      <c r="X854" s="612"/>
      <c r="Y854" s="612"/>
      <c r="Z854" s="612"/>
      <c r="AA854" s="612"/>
      <c r="AB854" s="612"/>
      <c r="AC854" s="612"/>
      <c r="AD854" s="612"/>
      <c r="AE854" s="612"/>
      <c r="AF854" s="612"/>
      <c r="AG854" s="612"/>
      <c r="AH854" s="612"/>
      <c r="AI854" s="612"/>
      <c r="AJ854" s="612"/>
      <c r="AK854" s="612"/>
      <c r="AL854" s="612"/>
      <c r="AM854" s="612"/>
      <c r="AN854" s="612"/>
      <c r="AO854" s="612"/>
      <c r="AP854" s="612"/>
      <c r="AQ854" s="612"/>
      <c r="AR854" s="612"/>
      <c r="AS854" s="612"/>
      <c r="AT854" s="612"/>
      <c r="AU854" s="612"/>
      <c r="AV854" s="612"/>
      <c r="AW854" s="612"/>
      <c r="AX854" s="612"/>
      <c r="AY854" s="612"/>
      <c r="AZ854" s="612"/>
      <c r="BA854" s="612"/>
      <c r="BB854" s="612"/>
      <c r="BC854" s="612"/>
      <c r="BD854" s="612"/>
      <c r="BE854" s="612"/>
      <c r="BF854" s="612"/>
      <c r="BG854" s="612"/>
      <c r="BH854" s="612"/>
      <c r="BI854" s="612"/>
      <c r="BJ854" s="612"/>
      <c r="BK854" s="612"/>
      <c r="BL854" s="612"/>
      <c r="BM854" s="612"/>
      <c r="BN854" s="612"/>
      <c r="BO854" s="612"/>
      <c r="BP854" s="612"/>
      <c r="BQ854" s="612"/>
      <c r="BR854" s="612"/>
      <c r="BS854" s="612"/>
      <c r="BT854" s="612"/>
      <c r="BU854" s="612"/>
      <c r="BV854" s="612"/>
      <c r="BW854" s="612"/>
      <c r="BX854" s="612"/>
      <c r="BY854" s="612"/>
      <c r="BZ854" s="612"/>
      <c r="CA854" s="612"/>
      <c r="CB854" s="612"/>
      <c r="CC854" s="612"/>
      <c r="CD854" s="612"/>
      <c r="CE854" s="612"/>
      <c r="CF854" s="612"/>
      <c r="CG854" s="612"/>
      <c r="CH854" s="612"/>
      <c r="CI854" s="612"/>
      <c r="CJ854" s="612"/>
      <c r="CK854" s="612"/>
      <c r="CL854" s="612"/>
      <c r="CM854" s="612"/>
      <c r="CN854" s="612"/>
      <c r="CO854" s="612"/>
      <c r="CP854" s="612"/>
      <c r="CQ854" s="612"/>
      <c r="CR854" s="612"/>
      <c r="CS854" s="612"/>
      <c r="CT854" s="612"/>
      <c r="CU854" s="612"/>
      <c r="CV854" s="612"/>
      <c r="CW854" s="612"/>
      <c r="CX854" s="612"/>
      <c r="CY854" s="612"/>
      <c r="CZ854" s="612"/>
      <c r="DA854" s="612"/>
      <c r="DB854" s="612"/>
      <c r="DC854" s="612"/>
      <c r="DD854" s="612"/>
      <c r="DE854" s="612"/>
      <c r="DF854" s="612"/>
      <c r="DG854" s="612"/>
      <c r="DH854" s="612"/>
      <c r="DI854" s="612"/>
      <c r="DJ854" s="612"/>
      <c r="DK854" s="612"/>
    </row>
    <row r="855" spans="1:115" s="579" customFormat="1" ht="60" customHeight="1">
      <c r="A855" s="4"/>
      <c r="B855" s="4">
        <v>145</v>
      </c>
      <c r="C855" s="607" t="s">
        <v>8092</v>
      </c>
      <c r="D855" s="582" t="s">
        <v>8093</v>
      </c>
      <c r="E855" s="582" t="s">
        <v>8094</v>
      </c>
      <c r="F855" s="582" t="s">
        <v>8095</v>
      </c>
      <c r="G855" s="24" t="s">
        <v>7415</v>
      </c>
      <c r="H855" s="396">
        <v>5000</v>
      </c>
      <c r="I855" s="396"/>
      <c r="J855" s="396"/>
      <c r="K855" s="473" t="s">
        <v>7697</v>
      </c>
      <c r="L855" s="582" t="s">
        <v>8096</v>
      </c>
      <c r="M855" s="4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96"/>
      <c r="AP855" s="96"/>
      <c r="AQ855" s="96"/>
      <c r="AR855" s="96"/>
      <c r="AS855" s="96"/>
      <c r="AT855" s="96"/>
      <c r="AU855" s="96"/>
      <c r="AV855" s="96"/>
      <c r="AW855" s="96"/>
      <c r="AX855" s="96"/>
      <c r="AY855" s="96"/>
      <c r="AZ855" s="96"/>
      <c r="BA855" s="96"/>
      <c r="BB855" s="96"/>
      <c r="BC855" s="96"/>
      <c r="BD855" s="96"/>
      <c r="BE855" s="96"/>
      <c r="BF855" s="96"/>
      <c r="BG855" s="96"/>
      <c r="BH855" s="96"/>
      <c r="BI855" s="96"/>
      <c r="BJ855" s="96"/>
      <c r="BK855" s="96"/>
      <c r="BL855" s="96"/>
      <c r="BM855" s="96"/>
      <c r="BN855" s="96"/>
      <c r="BO855" s="96"/>
      <c r="BP855" s="96"/>
      <c r="BQ855" s="96"/>
      <c r="BR855" s="96"/>
      <c r="BS855" s="96"/>
      <c r="BT855" s="96"/>
      <c r="BU855" s="96"/>
      <c r="BV855" s="96"/>
      <c r="BW855" s="96"/>
      <c r="BX855" s="96"/>
      <c r="BY855" s="96"/>
      <c r="BZ855" s="96"/>
      <c r="CA855" s="96"/>
      <c r="CB855" s="96"/>
      <c r="CC855" s="96"/>
      <c r="CD855" s="96"/>
      <c r="CE855" s="96"/>
      <c r="CF855" s="96"/>
      <c r="CG855" s="96"/>
      <c r="CH855" s="96"/>
      <c r="CI855" s="96"/>
      <c r="CJ855" s="96"/>
      <c r="CK855" s="96"/>
      <c r="CL855" s="96"/>
      <c r="CM855" s="96"/>
      <c r="CN855" s="96"/>
      <c r="CO855" s="96"/>
      <c r="CP855" s="96"/>
      <c r="CQ855" s="96"/>
      <c r="CR855" s="96"/>
      <c r="CS855" s="96"/>
      <c r="CT855" s="96"/>
      <c r="CU855" s="96"/>
      <c r="CV855" s="96"/>
      <c r="CW855" s="96"/>
      <c r="CX855" s="96"/>
      <c r="CY855" s="96"/>
      <c r="CZ855" s="96"/>
      <c r="DA855" s="96"/>
      <c r="DB855" s="96"/>
      <c r="DC855" s="96"/>
      <c r="DD855" s="96"/>
      <c r="DE855" s="96"/>
      <c r="DF855" s="96"/>
      <c r="DG855" s="96"/>
      <c r="DH855" s="96"/>
      <c r="DI855" s="96"/>
      <c r="DJ855" s="96"/>
      <c r="DK855" s="96"/>
    </row>
    <row r="856" spans="1:115" s="579" customFormat="1" ht="60" customHeight="1">
      <c r="A856" s="4"/>
      <c r="B856" s="4">
        <v>146</v>
      </c>
      <c r="C856" s="607" t="s">
        <v>8097</v>
      </c>
      <c r="D856" s="582" t="s">
        <v>8098</v>
      </c>
      <c r="E856" s="582" t="s">
        <v>8099</v>
      </c>
      <c r="F856" s="582" t="s">
        <v>8100</v>
      </c>
      <c r="G856" s="24" t="s">
        <v>4139</v>
      </c>
      <c r="H856" s="396">
        <v>5000</v>
      </c>
      <c r="I856" s="396"/>
      <c r="J856" s="396"/>
      <c r="K856" s="473" t="s">
        <v>7697</v>
      </c>
      <c r="L856" s="582" t="s">
        <v>8101</v>
      </c>
      <c r="M856" s="4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96"/>
      <c r="AP856" s="96"/>
      <c r="AQ856" s="96"/>
      <c r="AR856" s="96"/>
      <c r="AS856" s="96"/>
      <c r="AT856" s="96"/>
      <c r="AU856" s="96"/>
      <c r="AV856" s="96"/>
      <c r="AW856" s="96"/>
      <c r="AX856" s="96"/>
      <c r="AY856" s="96"/>
      <c r="AZ856" s="96"/>
      <c r="BA856" s="96"/>
      <c r="BB856" s="96"/>
      <c r="BC856" s="96"/>
      <c r="BD856" s="96"/>
      <c r="BE856" s="96"/>
      <c r="BF856" s="96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96"/>
      <c r="BS856" s="96"/>
      <c r="BT856" s="96"/>
      <c r="BU856" s="96"/>
      <c r="BV856" s="96"/>
      <c r="BW856" s="96"/>
      <c r="BX856" s="96"/>
      <c r="BY856" s="96"/>
      <c r="BZ856" s="96"/>
      <c r="CA856" s="96"/>
      <c r="CB856" s="96"/>
      <c r="CC856" s="96"/>
      <c r="CD856" s="96"/>
      <c r="CE856" s="96"/>
      <c r="CF856" s="96"/>
      <c r="CG856" s="96"/>
      <c r="CH856" s="96"/>
      <c r="CI856" s="96"/>
      <c r="CJ856" s="96"/>
      <c r="CK856" s="96"/>
      <c r="CL856" s="96"/>
      <c r="CM856" s="96"/>
      <c r="CN856" s="96"/>
      <c r="CO856" s="96"/>
      <c r="CP856" s="96"/>
      <c r="CQ856" s="96"/>
      <c r="CR856" s="96"/>
      <c r="CS856" s="96"/>
      <c r="CT856" s="96"/>
      <c r="CU856" s="96"/>
      <c r="CV856" s="96"/>
      <c r="CW856" s="96"/>
      <c r="CX856" s="96"/>
      <c r="CY856" s="96"/>
      <c r="CZ856" s="96"/>
      <c r="DA856" s="96"/>
      <c r="DB856" s="96"/>
      <c r="DC856" s="96"/>
      <c r="DD856" s="96"/>
      <c r="DE856" s="96"/>
      <c r="DF856" s="96"/>
      <c r="DG856" s="96"/>
      <c r="DH856" s="96"/>
      <c r="DI856" s="96"/>
      <c r="DJ856" s="96"/>
      <c r="DK856" s="96"/>
    </row>
    <row r="857" spans="1:115" s="579" customFormat="1" ht="60" customHeight="1">
      <c r="A857" s="4"/>
      <c r="B857" s="4">
        <v>147</v>
      </c>
      <c r="C857" s="607" t="s">
        <v>8102</v>
      </c>
      <c r="D857" s="582" t="s">
        <v>8037</v>
      </c>
      <c r="E857" s="582" t="s">
        <v>8103</v>
      </c>
      <c r="F857" s="582" t="s">
        <v>8104</v>
      </c>
      <c r="G857" s="24" t="s">
        <v>8105</v>
      </c>
      <c r="H857" s="396">
        <v>4910</v>
      </c>
      <c r="I857" s="396"/>
      <c r="J857" s="396"/>
      <c r="K857" s="473" t="s">
        <v>7697</v>
      </c>
      <c r="L857" s="582" t="s">
        <v>8106</v>
      </c>
      <c r="M857" s="4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96"/>
      <c r="AO857" s="96"/>
      <c r="AP857" s="96"/>
      <c r="AQ857" s="96"/>
      <c r="AR857" s="96"/>
      <c r="AS857" s="96"/>
      <c r="AT857" s="96"/>
      <c r="AU857" s="96"/>
      <c r="AV857" s="96"/>
      <c r="AW857" s="96"/>
      <c r="AX857" s="96"/>
      <c r="AY857" s="96"/>
      <c r="AZ857" s="96"/>
      <c r="BA857" s="96"/>
      <c r="BB857" s="96"/>
      <c r="BC857" s="96"/>
      <c r="BD857" s="96"/>
      <c r="BE857" s="96"/>
      <c r="BF857" s="96"/>
      <c r="BG857" s="96"/>
      <c r="BH857" s="96"/>
      <c r="BI857" s="96"/>
      <c r="BJ857" s="96"/>
      <c r="BK857" s="96"/>
      <c r="BL857" s="96"/>
      <c r="BM857" s="96"/>
      <c r="BN857" s="96"/>
      <c r="BO857" s="96"/>
      <c r="BP857" s="96"/>
      <c r="BQ857" s="96"/>
      <c r="BR857" s="96"/>
      <c r="BS857" s="96"/>
      <c r="BT857" s="96"/>
      <c r="BU857" s="96"/>
      <c r="BV857" s="96"/>
      <c r="BW857" s="96"/>
      <c r="BX857" s="96"/>
      <c r="BY857" s="96"/>
      <c r="BZ857" s="96"/>
      <c r="CA857" s="96"/>
      <c r="CB857" s="96"/>
      <c r="CC857" s="96"/>
      <c r="CD857" s="96"/>
      <c r="CE857" s="96"/>
      <c r="CF857" s="96"/>
      <c r="CG857" s="96"/>
      <c r="CH857" s="96"/>
      <c r="CI857" s="96"/>
      <c r="CJ857" s="96"/>
      <c r="CK857" s="96"/>
      <c r="CL857" s="96"/>
      <c r="CM857" s="96"/>
      <c r="CN857" s="96"/>
      <c r="CO857" s="96"/>
      <c r="CP857" s="96"/>
      <c r="CQ857" s="96"/>
      <c r="CR857" s="96"/>
      <c r="CS857" s="96"/>
      <c r="CT857" s="96"/>
      <c r="CU857" s="96"/>
      <c r="CV857" s="96"/>
      <c r="CW857" s="96"/>
      <c r="CX857" s="96"/>
      <c r="CY857" s="96"/>
      <c r="CZ857" s="96"/>
      <c r="DA857" s="96"/>
      <c r="DB857" s="96"/>
      <c r="DC857" s="96"/>
      <c r="DD857" s="96"/>
      <c r="DE857" s="96"/>
      <c r="DF857" s="96"/>
      <c r="DG857" s="96"/>
      <c r="DH857" s="96"/>
      <c r="DI857" s="96"/>
      <c r="DJ857" s="96"/>
      <c r="DK857" s="96"/>
    </row>
    <row r="858" spans="1:115" s="579" customFormat="1" ht="60" customHeight="1">
      <c r="A858" s="4"/>
      <c r="B858" s="4">
        <v>148</v>
      </c>
      <c r="C858" s="607" t="s">
        <v>7698</v>
      </c>
      <c r="D858" s="582" t="s">
        <v>8107</v>
      </c>
      <c r="E858" s="582" t="s">
        <v>8108</v>
      </c>
      <c r="F858" s="582" t="s">
        <v>8109</v>
      </c>
      <c r="G858" s="24" t="s">
        <v>8110</v>
      </c>
      <c r="H858" s="396">
        <v>5750</v>
      </c>
      <c r="I858" s="396"/>
      <c r="J858" s="396"/>
      <c r="K858" s="473" t="s">
        <v>7697</v>
      </c>
      <c r="L858" s="582" t="s">
        <v>8111</v>
      </c>
      <c r="M858" s="4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6"/>
      <c r="AU858" s="96"/>
      <c r="AV858" s="96"/>
      <c r="AW858" s="96"/>
      <c r="AX858" s="96"/>
      <c r="AY858" s="96"/>
      <c r="AZ858" s="96"/>
      <c r="BA858" s="96"/>
      <c r="BB858" s="96"/>
      <c r="BC858" s="96"/>
      <c r="BD858" s="96"/>
      <c r="BE858" s="96"/>
      <c r="BF858" s="96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6"/>
      <c r="BS858" s="96"/>
      <c r="BT858" s="96"/>
      <c r="BU858" s="96"/>
      <c r="BV858" s="96"/>
      <c r="BW858" s="96"/>
      <c r="BX858" s="96"/>
      <c r="BY858" s="96"/>
      <c r="BZ858" s="96"/>
      <c r="CA858" s="96"/>
      <c r="CB858" s="96"/>
      <c r="CC858" s="96"/>
      <c r="CD858" s="96"/>
      <c r="CE858" s="96"/>
      <c r="CF858" s="96"/>
      <c r="CG858" s="96"/>
      <c r="CH858" s="96"/>
      <c r="CI858" s="96"/>
      <c r="CJ858" s="96"/>
      <c r="CK858" s="96"/>
      <c r="CL858" s="96"/>
      <c r="CM858" s="96"/>
      <c r="CN858" s="96"/>
      <c r="CO858" s="96"/>
      <c r="CP858" s="96"/>
      <c r="CQ858" s="96"/>
      <c r="CR858" s="96"/>
      <c r="CS858" s="96"/>
      <c r="CT858" s="96"/>
      <c r="CU858" s="96"/>
      <c r="CV858" s="96"/>
      <c r="CW858" s="96"/>
      <c r="CX858" s="96"/>
      <c r="CY858" s="96"/>
      <c r="CZ858" s="96"/>
      <c r="DA858" s="96"/>
      <c r="DB858" s="96"/>
      <c r="DC858" s="96"/>
      <c r="DD858" s="96"/>
      <c r="DE858" s="96"/>
      <c r="DF858" s="96"/>
      <c r="DG858" s="96"/>
      <c r="DH858" s="96"/>
      <c r="DI858" s="96"/>
      <c r="DJ858" s="96"/>
      <c r="DK858" s="96"/>
    </row>
    <row r="859" spans="1:115" s="579" customFormat="1" ht="60" customHeight="1">
      <c r="A859" s="4"/>
      <c r="B859" s="4">
        <v>149</v>
      </c>
      <c r="C859" s="607" t="s">
        <v>8112</v>
      </c>
      <c r="D859" s="582" t="s">
        <v>8113</v>
      </c>
      <c r="E859" s="582" t="s">
        <v>8114</v>
      </c>
      <c r="F859" s="582" t="s">
        <v>8115</v>
      </c>
      <c r="G859" s="24" t="s">
        <v>7951</v>
      </c>
      <c r="H859" s="396">
        <v>400</v>
      </c>
      <c r="I859" s="396"/>
      <c r="J859" s="396"/>
      <c r="K859" s="473" t="s">
        <v>7697</v>
      </c>
      <c r="L859" s="582" t="s">
        <v>8116</v>
      </c>
      <c r="M859" s="4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96"/>
      <c r="AO859" s="96"/>
      <c r="AP859" s="96"/>
      <c r="AQ859" s="96"/>
      <c r="AR859" s="96"/>
      <c r="AS859" s="96"/>
      <c r="AT859" s="96"/>
      <c r="AU859" s="96"/>
      <c r="AV859" s="96"/>
      <c r="AW859" s="96"/>
      <c r="AX859" s="96"/>
      <c r="AY859" s="96"/>
      <c r="AZ859" s="96"/>
      <c r="BA859" s="96"/>
      <c r="BB859" s="96"/>
      <c r="BC859" s="96"/>
      <c r="BD859" s="96"/>
      <c r="BE859" s="96"/>
      <c r="BF859" s="96"/>
      <c r="BG859" s="96"/>
      <c r="BH859" s="96"/>
      <c r="BI859" s="96"/>
      <c r="BJ859" s="96"/>
      <c r="BK859" s="96"/>
      <c r="BL859" s="96"/>
      <c r="BM859" s="96"/>
      <c r="BN859" s="96"/>
      <c r="BO859" s="96"/>
      <c r="BP859" s="96"/>
      <c r="BQ859" s="96"/>
      <c r="BR859" s="96"/>
      <c r="BS859" s="96"/>
      <c r="BT859" s="96"/>
      <c r="BU859" s="96"/>
      <c r="BV859" s="96"/>
      <c r="BW859" s="96"/>
      <c r="BX859" s="96"/>
      <c r="BY859" s="96"/>
      <c r="BZ859" s="96"/>
      <c r="CA859" s="96"/>
      <c r="CB859" s="96"/>
      <c r="CC859" s="96"/>
      <c r="CD859" s="96"/>
      <c r="CE859" s="96"/>
      <c r="CF859" s="96"/>
      <c r="CG859" s="96"/>
      <c r="CH859" s="96"/>
      <c r="CI859" s="96"/>
      <c r="CJ859" s="96"/>
      <c r="CK859" s="96"/>
      <c r="CL859" s="96"/>
      <c r="CM859" s="96"/>
      <c r="CN859" s="96"/>
      <c r="CO859" s="96"/>
      <c r="CP859" s="96"/>
      <c r="CQ859" s="96"/>
      <c r="CR859" s="96"/>
      <c r="CS859" s="96"/>
      <c r="CT859" s="96"/>
      <c r="CU859" s="96"/>
      <c r="CV859" s="96"/>
      <c r="CW859" s="96"/>
      <c r="CX859" s="96"/>
      <c r="CY859" s="96"/>
      <c r="CZ859" s="96"/>
      <c r="DA859" s="96"/>
      <c r="DB859" s="96"/>
      <c r="DC859" s="96"/>
      <c r="DD859" s="96"/>
      <c r="DE859" s="96"/>
      <c r="DF859" s="96"/>
      <c r="DG859" s="96"/>
      <c r="DH859" s="96"/>
      <c r="DI859" s="96"/>
      <c r="DJ859" s="96"/>
      <c r="DK859" s="96"/>
    </row>
    <row r="860" spans="1:115" s="579" customFormat="1" ht="60" customHeight="1">
      <c r="A860" s="4"/>
      <c r="B860" s="4">
        <v>150</v>
      </c>
      <c r="C860" s="607" t="s">
        <v>5379</v>
      </c>
      <c r="D860" s="582" t="s">
        <v>8037</v>
      </c>
      <c r="E860" s="582" t="s">
        <v>8117</v>
      </c>
      <c r="F860" s="582" t="s">
        <v>8118</v>
      </c>
      <c r="G860" s="24" t="s">
        <v>8119</v>
      </c>
      <c r="H860" s="396">
        <v>15830</v>
      </c>
      <c r="I860" s="396"/>
      <c r="J860" s="396"/>
      <c r="K860" s="473" t="s">
        <v>7697</v>
      </c>
      <c r="L860" s="582" t="s">
        <v>8120</v>
      </c>
      <c r="M860" s="4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96"/>
      <c r="AO860" s="96"/>
      <c r="AP860" s="96"/>
      <c r="AQ860" s="96"/>
      <c r="AR860" s="96"/>
      <c r="AS860" s="96"/>
      <c r="AT860" s="96"/>
      <c r="AU860" s="96"/>
      <c r="AV860" s="96"/>
      <c r="AW860" s="96"/>
      <c r="AX860" s="96"/>
      <c r="AY860" s="96"/>
      <c r="AZ860" s="96"/>
      <c r="BA860" s="96"/>
      <c r="BB860" s="96"/>
      <c r="BC860" s="96"/>
      <c r="BD860" s="96"/>
      <c r="BE860" s="96"/>
      <c r="BF860" s="96"/>
      <c r="BG860" s="96"/>
      <c r="BH860" s="96"/>
      <c r="BI860" s="96"/>
      <c r="BJ860" s="96"/>
      <c r="BK860" s="96"/>
      <c r="BL860" s="96"/>
      <c r="BM860" s="96"/>
      <c r="BN860" s="96"/>
      <c r="BO860" s="96"/>
      <c r="BP860" s="96"/>
      <c r="BQ860" s="96"/>
      <c r="BR860" s="96"/>
      <c r="BS860" s="96"/>
      <c r="BT860" s="96"/>
      <c r="BU860" s="96"/>
      <c r="BV860" s="96"/>
      <c r="BW860" s="96"/>
      <c r="BX860" s="96"/>
      <c r="BY860" s="96"/>
      <c r="BZ860" s="96"/>
      <c r="CA860" s="96"/>
      <c r="CB860" s="96"/>
      <c r="CC860" s="96"/>
      <c r="CD860" s="96"/>
      <c r="CE860" s="96"/>
      <c r="CF860" s="96"/>
      <c r="CG860" s="96"/>
      <c r="CH860" s="96"/>
      <c r="CI860" s="96"/>
      <c r="CJ860" s="96"/>
      <c r="CK860" s="96"/>
      <c r="CL860" s="96"/>
      <c r="CM860" s="96"/>
      <c r="CN860" s="96"/>
      <c r="CO860" s="96"/>
      <c r="CP860" s="96"/>
      <c r="CQ860" s="96"/>
      <c r="CR860" s="96"/>
      <c r="CS860" s="96"/>
      <c r="CT860" s="96"/>
      <c r="CU860" s="96"/>
      <c r="CV860" s="96"/>
      <c r="CW860" s="96"/>
      <c r="CX860" s="96"/>
      <c r="CY860" s="96"/>
      <c r="CZ860" s="96"/>
      <c r="DA860" s="96"/>
      <c r="DB860" s="96"/>
      <c r="DC860" s="96"/>
      <c r="DD860" s="96"/>
      <c r="DE860" s="96"/>
      <c r="DF860" s="96"/>
      <c r="DG860" s="96"/>
      <c r="DH860" s="96"/>
      <c r="DI860" s="96"/>
      <c r="DJ860" s="96"/>
      <c r="DK860" s="96"/>
    </row>
    <row r="861" spans="1:115" s="579" customFormat="1" ht="60" customHeight="1">
      <c r="A861" s="4"/>
      <c r="B861" s="4">
        <v>151</v>
      </c>
      <c r="C861" s="607" t="s">
        <v>8121</v>
      </c>
      <c r="D861" s="582" t="s">
        <v>8093</v>
      </c>
      <c r="E861" s="582" t="s">
        <v>8122</v>
      </c>
      <c r="F861" s="582" t="s">
        <v>8123</v>
      </c>
      <c r="G861" s="24" t="s">
        <v>7509</v>
      </c>
      <c r="H861" s="396">
        <v>200</v>
      </c>
      <c r="I861" s="396"/>
      <c r="J861" s="396"/>
      <c r="K861" s="473" t="s">
        <v>7697</v>
      </c>
      <c r="L861" s="582" t="s">
        <v>8124</v>
      </c>
      <c r="M861" s="4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96"/>
      <c r="AO861" s="96"/>
      <c r="AP861" s="96"/>
      <c r="AQ861" s="96"/>
      <c r="AR861" s="96"/>
      <c r="AS861" s="96"/>
      <c r="AT861" s="96"/>
      <c r="AU861" s="96"/>
      <c r="AV861" s="96"/>
      <c r="AW861" s="96"/>
      <c r="AX861" s="96"/>
      <c r="AY861" s="96"/>
      <c r="AZ861" s="96"/>
      <c r="BA861" s="96"/>
      <c r="BB861" s="96"/>
      <c r="BC861" s="96"/>
      <c r="BD861" s="96"/>
      <c r="BE861" s="96"/>
      <c r="BF861" s="96"/>
      <c r="BG861" s="96"/>
      <c r="BH861" s="96"/>
      <c r="BI861" s="96"/>
      <c r="BJ861" s="96"/>
      <c r="BK861" s="96"/>
      <c r="BL861" s="96"/>
      <c r="BM861" s="96"/>
      <c r="BN861" s="96"/>
      <c r="BO861" s="96"/>
      <c r="BP861" s="96"/>
      <c r="BQ861" s="96"/>
      <c r="BR861" s="96"/>
      <c r="BS861" s="96"/>
      <c r="BT861" s="96"/>
      <c r="BU861" s="96"/>
      <c r="BV861" s="96"/>
      <c r="BW861" s="96"/>
      <c r="BX861" s="96"/>
      <c r="BY861" s="96"/>
      <c r="BZ861" s="96"/>
      <c r="CA861" s="96"/>
      <c r="CB861" s="96"/>
      <c r="CC861" s="96"/>
      <c r="CD861" s="96"/>
      <c r="CE861" s="96"/>
      <c r="CF861" s="96"/>
      <c r="CG861" s="96"/>
      <c r="CH861" s="96"/>
      <c r="CI861" s="96"/>
      <c r="CJ861" s="96"/>
      <c r="CK861" s="96"/>
      <c r="CL861" s="96"/>
      <c r="CM861" s="96"/>
      <c r="CN861" s="96"/>
      <c r="CO861" s="96"/>
      <c r="CP861" s="96"/>
      <c r="CQ861" s="96"/>
      <c r="CR861" s="96"/>
      <c r="CS861" s="96"/>
      <c r="CT861" s="96"/>
      <c r="CU861" s="96"/>
      <c r="CV861" s="96"/>
      <c r="CW861" s="96"/>
      <c r="CX861" s="96"/>
      <c r="CY861" s="96"/>
      <c r="CZ861" s="96"/>
      <c r="DA861" s="96"/>
      <c r="DB861" s="96"/>
      <c r="DC861" s="96"/>
      <c r="DD861" s="96"/>
      <c r="DE861" s="96"/>
      <c r="DF861" s="96"/>
      <c r="DG861" s="96"/>
      <c r="DH861" s="96"/>
      <c r="DI861" s="96"/>
      <c r="DJ861" s="96"/>
      <c r="DK861" s="96"/>
    </row>
    <row r="862" spans="1:115" s="579" customFormat="1" ht="60" customHeight="1">
      <c r="A862" s="4"/>
      <c r="B862" s="4">
        <v>152</v>
      </c>
      <c r="C862" s="607" t="s">
        <v>8121</v>
      </c>
      <c r="D862" s="582" t="s">
        <v>8093</v>
      </c>
      <c r="E862" s="582" t="s">
        <v>8125</v>
      </c>
      <c r="F862" s="582" t="s">
        <v>8126</v>
      </c>
      <c r="G862" s="24" t="s">
        <v>8127</v>
      </c>
      <c r="H862" s="396">
        <v>466</v>
      </c>
      <c r="I862" s="396"/>
      <c r="J862" s="396"/>
      <c r="K862" s="473" t="s">
        <v>7697</v>
      </c>
      <c r="L862" s="582" t="s">
        <v>8128</v>
      </c>
      <c r="M862" s="4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96"/>
      <c r="AO862" s="96"/>
      <c r="AP862" s="96"/>
      <c r="AQ862" s="96"/>
      <c r="AR862" s="96"/>
      <c r="AS862" s="96"/>
      <c r="AT862" s="96"/>
      <c r="AU862" s="96"/>
      <c r="AV862" s="96"/>
      <c r="AW862" s="96"/>
      <c r="AX862" s="96"/>
      <c r="AY862" s="96"/>
      <c r="AZ862" s="96"/>
      <c r="BA862" s="96"/>
      <c r="BB862" s="96"/>
      <c r="BC862" s="96"/>
      <c r="BD862" s="96"/>
      <c r="BE862" s="96"/>
      <c r="BF862" s="96"/>
      <c r="BG862" s="96"/>
      <c r="BH862" s="96"/>
      <c r="BI862" s="96"/>
      <c r="BJ862" s="96"/>
      <c r="BK862" s="96"/>
      <c r="BL862" s="96"/>
      <c r="BM862" s="96"/>
      <c r="BN862" s="96"/>
      <c r="BO862" s="96"/>
      <c r="BP862" s="96"/>
      <c r="BQ862" s="96"/>
      <c r="BR862" s="96"/>
      <c r="BS862" s="96"/>
      <c r="BT862" s="96"/>
      <c r="BU862" s="96"/>
      <c r="BV862" s="96"/>
      <c r="BW862" s="96"/>
      <c r="BX862" s="96"/>
      <c r="BY862" s="96"/>
      <c r="BZ862" s="96"/>
      <c r="CA862" s="96"/>
      <c r="CB862" s="96"/>
      <c r="CC862" s="96"/>
      <c r="CD862" s="96"/>
      <c r="CE862" s="96"/>
      <c r="CF862" s="96"/>
      <c r="CG862" s="96"/>
      <c r="CH862" s="96"/>
      <c r="CI862" s="96"/>
      <c r="CJ862" s="96"/>
      <c r="CK862" s="96"/>
      <c r="CL862" s="96"/>
      <c r="CM862" s="96"/>
      <c r="CN862" s="96"/>
      <c r="CO862" s="96"/>
      <c r="CP862" s="96"/>
      <c r="CQ862" s="96"/>
      <c r="CR862" s="96"/>
      <c r="CS862" s="96"/>
      <c r="CT862" s="96"/>
      <c r="CU862" s="96"/>
      <c r="CV862" s="96"/>
      <c r="CW862" s="96"/>
      <c r="CX862" s="96"/>
      <c r="CY862" s="96"/>
      <c r="CZ862" s="96"/>
      <c r="DA862" s="96"/>
      <c r="DB862" s="96"/>
      <c r="DC862" s="96"/>
      <c r="DD862" s="96"/>
      <c r="DE862" s="96"/>
      <c r="DF862" s="96"/>
      <c r="DG862" s="96"/>
      <c r="DH862" s="96"/>
      <c r="DI862" s="96"/>
      <c r="DJ862" s="96"/>
      <c r="DK862" s="96"/>
    </row>
    <row r="863" spans="1:115" s="579" customFormat="1" ht="60" customHeight="1">
      <c r="A863" s="4"/>
      <c r="B863" s="4">
        <v>153</v>
      </c>
      <c r="C863" s="607" t="s">
        <v>8129</v>
      </c>
      <c r="D863" s="582" t="s">
        <v>8130</v>
      </c>
      <c r="E863" s="582" t="s">
        <v>8131</v>
      </c>
      <c r="F863" s="582" t="s">
        <v>8132</v>
      </c>
      <c r="G863" s="24" t="s">
        <v>8133</v>
      </c>
      <c r="H863" s="396">
        <v>20777</v>
      </c>
      <c r="I863" s="396"/>
      <c r="J863" s="396"/>
      <c r="K863" s="473" t="s">
        <v>7697</v>
      </c>
      <c r="L863" s="582" t="s">
        <v>8134</v>
      </c>
      <c r="M863" s="4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96"/>
      <c r="AO863" s="96"/>
      <c r="AP863" s="96"/>
      <c r="AQ863" s="96"/>
      <c r="AR863" s="96"/>
      <c r="AS863" s="96"/>
      <c r="AT863" s="96"/>
      <c r="AU863" s="96"/>
      <c r="AV863" s="96"/>
      <c r="AW863" s="96"/>
      <c r="AX863" s="96"/>
      <c r="AY863" s="96"/>
      <c r="AZ863" s="96"/>
      <c r="BA863" s="96"/>
      <c r="BB863" s="96"/>
      <c r="BC863" s="96"/>
      <c r="BD863" s="96"/>
      <c r="BE863" s="96"/>
      <c r="BF863" s="96"/>
      <c r="BG863" s="96"/>
      <c r="BH863" s="96"/>
      <c r="BI863" s="96"/>
      <c r="BJ863" s="96"/>
      <c r="BK863" s="96"/>
      <c r="BL863" s="96"/>
      <c r="BM863" s="96"/>
      <c r="BN863" s="96"/>
      <c r="BO863" s="96"/>
      <c r="BP863" s="96"/>
      <c r="BQ863" s="96"/>
      <c r="BR863" s="96"/>
      <c r="BS863" s="96"/>
      <c r="BT863" s="96"/>
      <c r="BU863" s="96"/>
      <c r="BV863" s="96"/>
      <c r="BW863" s="96"/>
      <c r="BX863" s="96"/>
      <c r="BY863" s="96"/>
      <c r="BZ863" s="96"/>
      <c r="CA863" s="96"/>
      <c r="CB863" s="96"/>
      <c r="CC863" s="96"/>
      <c r="CD863" s="96"/>
      <c r="CE863" s="96"/>
      <c r="CF863" s="96"/>
      <c r="CG863" s="96"/>
      <c r="CH863" s="96"/>
      <c r="CI863" s="96"/>
      <c r="CJ863" s="96"/>
      <c r="CK863" s="96"/>
      <c r="CL863" s="96"/>
      <c r="CM863" s="96"/>
      <c r="CN863" s="96"/>
      <c r="CO863" s="96"/>
      <c r="CP863" s="96"/>
      <c r="CQ863" s="96"/>
      <c r="CR863" s="96"/>
      <c r="CS863" s="96"/>
      <c r="CT863" s="96"/>
      <c r="CU863" s="96"/>
      <c r="CV863" s="96"/>
      <c r="CW863" s="96"/>
      <c r="CX863" s="96"/>
      <c r="CY863" s="96"/>
      <c r="CZ863" s="96"/>
      <c r="DA863" s="96"/>
      <c r="DB863" s="96"/>
      <c r="DC863" s="96"/>
      <c r="DD863" s="96"/>
      <c r="DE863" s="96"/>
      <c r="DF863" s="96"/>
      <c r="DG863" s="96"/>
      <c r="DH863" s="96"/>
      <c r="DI863" s="96"/>
      <c r="DJ863" s="96"/>
      <c r="DK863" s="96"/>
    </row>
    <row r="864" spans="1:115" s="579" customFormat="1" ht="60" customHeight="1">
      <c r="A864" s="4"/>
      <c r="B864" s="4">
        <v>154</v>
      </c>
      <c r="C864" s="607" t="s">
        <v>8135</v>
      </c>
      <c r="D864" s="582" t="s">
        <v>7680</v>
      </c>
      <c r="E864" s="582" t="s">
        <v>8136</v>
      </c>
      <c r="F864" s="582" t="s">
        <v>8137</v>
      </c>
      <c r="G864" s="24" t="s">
        <v>8138</v>
      </c>
      <c r="H864" s="396">
        <v>18877</v>
      </c>
      <c r="I864" s="396"/>
      <c r="J864" s="396"/>
      <c r="K864" s="473" t="s">
        <v>7697</v>
      </c>
      <c r="L864" s="582" t="s">
        <v>8139</v>
      </c>
      <c r="M864" s="4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/>
      <c r="AT864" s="96"/>
      <c r="AU864" s="96"/>
      <c r="AV864" s="96"/>
      <c r="AW864" s="96"/>
      <c r="AX864" s="96"/>
      <c r="AY864" s="96"/>
      <c r="AZ864" s="96"/>
      <c r="BA864" s="96"/>
      <c r="BB864" s="96"/>
      <c r="BC864" s="96"/>
      <c r="BD864" s="96"/>
      <c r="BE864" s="96"/>
      <c r="BF864" s="96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6"/>
      <c r="BS864" s="96"/>
      <c r="BT864" s="96"/>
      <c r="BU864" s="96"/>
      <c r="BV864" s="96"/>
      <c r="BW864" s="96"/>
      <c r="BX864" s="96"/>
      <c r="BY864" s="96"/>
      <c r="BZ864" s="96"/>
      <c r="CA864" s="96"/>
      <c r="CB864" s="96"/>
      <c r="CC864" s="96"/>
      <c r="CD864" s="96"/>
      <c r="CE864" s="96"/>
      <c r="CF864" s="96"/>
      <c r="CG864" s="96"/>
      <c r="CH864" s="96"/>
      <c r="CI864" s="96"/>
      <c r="CJ864" s="96"/>
      <c r="CK864" s="96"/>
      <c r="CL864" s="96"/>
      <c r="CM864" s="96"/>
      <c r="CN864" s="96"/>
      <c r="CO864" s="96"/>
      <c r="CP864" s="96"/>
      <c r="CQ864" s="96"/>
      <c r="CR864" s="96"/>
      <c r="CS864" s="96"/>
      <c r="CT864" s="96"/>
      <c r="CU864" s="96"/>
      <c r="CV864" s="96"/>
      <c r="CW864" s="96"/>
      <c r="CX864" s="96"/>
      <c r="CY864" s="96"/>
      <c r="CZ864" s="96"/>
      <c r="DA864" s="96"/>
      <c r="DB864" s="96"/>
      <c r="DC864" s="96"/>
      <c r="DD864" s="96"/>
      <c r="DE864" s="96"/>
      <c r="DF864" s="96"/>
      <c r="DG864" s="96"/>
      <c r="DH864" s="96"/>
      <c r="DI864" s="96"/>
      <c r="DJ864" s="96"/>
      <c r="DK864" s="96"/>
    </row>
    <row r="865" spans="1:115" s="579" customFormat="1" ht="60" customHeight="1">
      <c r="A865" s="4"/>
      <c r="B865" s="4">
        <v>155</v>
      </c>
      <c r="C865" s="607" t="s">
        <v>8140</v>
      </c>
      <c r="D865" s="582" t="s">
        <v>8141</v>
      </c>
      <c r="E865" s="582" t="s">
        <v>8142</v>
      </c>
      <c r="F865" s="582" t="s">
        <v>8143</v>
      </c>
      <c r="G865" s="24" t="s">
        <v>8144</v>
      </c>
      <c r="H865" s="396">
        <v>1750</v>
      </c>
      <c r="I865" s="396"/>
      <c r="J865" s="396"/>
      <c r="K865" s="473" t="s">
        <v>7697</v>
      </c>
      <c r="L865" s="582" t="s">
        <v>8145</v>
      </c>
      <c r="M865" s="4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6"/>
      <c r="AV865" s="96"/>
      <c r="AW865" s="96"/>
      <c r="AX865" s="96"/>
      <c r="AY865" s="96"/>
      <c r="AZ865" s="96"/>
      <c r="BA865" s="96"/>
      <c r="BB865" s="96"/>
      <c r="BC865" s="96"/>
      <c r="BD865" s="96"/>
      <c r="BE865" s="96"/>
      <c r="BF865" s="96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6"/>
      <c r="BS865" s="96"/>
      <c r="BT865" s="96"/>
      <c r="BU865" s="96"/>
      <c r="BV865" s="96"/>
      <c r="BW865" s="96"/>
      <c r="BX865" s="96"/>
      <c r="BY865" s="96"/>
      <c r="BZ865" s="96"/>
      <c r="CA865" s="96"/>
      <c r="CB865" s="96"/>
      <c r="CC865" s="96"/>
      <c r="CD865" s="96"/>
      <c r="CE865" s="96"/>
      <c r="CF865" s="96"/>
      <c r="CG865" s="96"/>
      <c r="CH865" s="96"/>
      <c r="CI865" s="96"/>
      <c r="CJ865" s="96"/>
      <c r="CK865" s="96"/>
      <c r="CL865" s="96"/>
      <c r="CM865" s="96"/>
      <c r="CN865" s="96"/>
      <c r="CO865" s="96"/>
      <c r="CP865" s="96"/>
      <c r="CQ865" s="96"/>
      <c r="CR865" s="96"/>
      <c r="CS865" s="96"/>
      <c r="CT865" s="96"/>
      <c r="CU865" s="96"/>
      <c r="CV865" s="96"/>
      <c r="CW865" s="96"/>
      <c r="CX865" s="96"/>
      <c r="CY865" s="96"/>
      <c r="CZ865" s="96"/>
      <c r="DA865" s="96"/>
      <c r="DB865" s="96"/>
      <c r="DC865" s="96"/>
      <c r="DD865" s="96"/>
      <c r="DE865" s="96"/>
      <c r="DF865" s="96"/>
      <c r="DG865" s="96"/>
      <c r="DH865" s="96"/>
      <c r="DI865" s="96"/>
      <c r="DJ865" s="96"/>
      <c r="DK865" s="96"/>
    </row>
    <row r="866" spans="1:115" s="579" customFormat="1" ht="60" customHeight="1">
      <c r="A866" s="4"/>
      <c r="B866" s="4">
        <v>156</v>
      </c>
      <c r="C866" s="607" t="s">
        <v>8146</v>
      </c>
      <c r="D866" s="582" t="s">
        <v>8141</v>
      </c>
      <c r="E866" s="582" t="s">
        <v>8147</v>
      </c>
      <c r="F866" s="582" t="s">
        <v>8148</v>
      </c>
      <c r="G866" s="24" t="s">
        <v>7509</v>
      </c>
      <c r="H866" s="396">
        <v>200</v>
      </c>
      <c r="I866" s="396"/>
      <c r="J866" s="396"/>
      <c r="K866" s="473" t="s">
        <v>7697</v>
      </c>
      <c r="L866" s="582" t="s">
        <v>8149</v>
      </c>
      <c r="M866" s="4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6"/>
      <c r="AM866" s="96"/>
      <c r="AN866" s="96"/>
      <c r="AO866" s="96"/>
      <c r="AP866" s="96"/>
      <c r="AQ866" s="96"/>
      <c r="AR866" s="96"/>
      <c r="AS866" s="96"/>
      <c r="AT866" s="96"/>
      <c r="AU866" s="96"/>
      <c r="AV866" s="96"/>
      <c r="AW866" s="96"/>
      <c r="AX866" s="96"/>
      <c r="AY866" s="96"/>
      <c r="AZ866" s="96"/>
      <c r="BA866" s="96"/>
      <c r="BB866" s="96"/>
      <c r="BC866" s="96"/>
      <c r="BD866" s="96"/>
      <c r="BE866" s="96"/>
      <c r="BF866" s="96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  <c r="BR866" s="96"/>
      <c r="BS866" s="96"/>
      <c r="BT866" s="96"/>
      <c r="BU866" s="96"/>
      <c r="BV866" s="96"/>
      <c r="BW866" s="96"/>
      <c r="BX866" s="96"/>
      <c r="BY866" s="96"/>
      <c r="BZ866" s="96"/>
      <c r="CA866" s="96"/>
      <c r="CB866" s="96"/>
      <c r="CC866" s="96"/>
      <c r="CD866" s="96"/>
      <c r="CE866" s="96"/>
      <c r="CF866" s="96"/>
      <c r="CG866" s="96"/>
      <c r="CH866" s="96"/>
      <c r="CI866" s="96"/>
      <c r="CJ866" s="96"/>
      <c r="CK866" s="96"/>
      <c r="CL866" s="96"/>
      <c r="CM866" s="96"/>
      <c r="CN866" s="96"/>
      <c r="CO866" s="96"/>
      <c r="CP866" s="96"/>
      <c r="CQ866" s="96"/>
      <c r="CR866" s="96"/>
      <c r="CS866" s="96"/>
      <c r="CT866" s="96"/>
      <c r="CU866" s="96"/>
      <c r="CV866" s="96"/>
      <c r="CW866" s="96"/>
      <c r="CX866" s="96"/>
      <c r="CY866" s="96"/>
      <c r="CZ866" s="96"/>
      <c r="DA866" s="96"/>
      <c r="DB866" s="96"/>
      <c r="DC866" s="96"/>
      <c r="DD866" s="96"/>
      <c r="DE866" s="96"/>
      <c r="DF866" s="96"/>
      <c r="DG866" s="96"/>
      <c r="DH866" s="96"/>
      <c r="DI866" s="96"/>
      <c r="DJ866" s="96"/>
      <c r="DK866" s="96"/>
    </row>
    <row r="867" spans="1:115" s="579" customFormat="1" ht="60" customHeight="1">
      <c r="A867" s="4"/>
      <c r="B867" s="4">
        <v>157</v>
      </c>
      <c r="C867" s="607" t="s">
        <v>8150</v>
      </c>
      <c r="D867" s="582" t="s">
        <v>8151</v>
      </c>
      <c r="E867" s="582" t="s">
        <v>8152</v>
      </c>
      <c r="F867" s="582" t="s">
        <v>8153</v>
      </c>
      <c r="G867" s="24" t="s">
        <v>8154</v>
      </c>
      <c r="H867" s="396">
        <v>7783</v>
      </c>
      <c r="I867" s="396"/>
      <c r="J867" s="396"/>
      <c r="K867" s="473" t="s">
        <v>7697</v>
      </c>
      <c r="L867" s="582" t="s">
        <v>8155</v>
      </c>
      <c r="M867" s="4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96"/>
      <c r="AO867" s="96"/>
      <c r="AP867" s="96"/>
      <c r="AQ867" s="96"/>
      <c r="AR867" s="96"/>
      <c r="AS867" s="96"/>
      <c r="AT867" s="96"/>
      <c r="AU867" s="96"/>
      <c r="AV867" s="96"/>
      <c r="AW867" s="96"/>
      <c r="AX867" s="96"/>
      <c r="AY867" s="96"/>
      <c r="AZ867" s="96"/>
      <c r="BA867" s="96"/>
      <c r="BB867" s="96"/>
      <c r="BC867" s="96"/>
      <c r="BD867" s="96"/>
      <c r="BE867" s="96"/>
      <c r="BF867" s="96"/>
      <c r="BG867" s="96"/>
      <c r="BH867" s="96"/>
      <c r="BI867" s="96"/>
      <c r="BJ867" s="96"/>
      <c r="BK867" s="96"/>
      <c r="BL867" s="96"/>
      <c r="BM867" s="96"/>
      <c r="BN867" s="96"/>
      <c r="BO867" s="96"/>
      <c r="BP867" s="96"/>
      <c r="BQ867" s="96"/>
      <c r="BR867" s="96"/>
      <c r="BS867" s="96"/>
      <c r="BT867" s="96"/>
      <c r="BU867" s="96"/>
      <c r="BV867" s="96"/>
      <c r="BW867" s="96"/>
      <c r="BX867" s="96"/>
      <c r="BY867" s="96"/>
      <c r="BZ867" s="96"/>
      <c r="CA867" s="96"/>
      <c r="CB867" s="96"/>
      <c r="CC867" s="96"/>
      <c r="CD867" s="96"/>
      <c r="CE867" s="96"/>
      <c r="CF867" s="96"/>
      <c r="CG867" s="96"/>
      <c r="CH867" s="96"/>
      <c r="CI867" s="96"/>
      <c r="CJ867" s="96"/>
      <c r="CK867" s="96"/>
      <c r="CL867" s="96"/>
      <c r="CM867" s="96"/>
      <c r="CN867" s="96"/>
      <c r="CO867" s="96"/>
      <c r="CP867" s="96"/>
      <c r="CQ867" s="96"/>
      <c r="CR867" s="96"/>
      <c r="CS867" s="96"/>
      <c r="CT867" s="96"/>
      <c r="CU867" s="96"/>
      <c r="CV867" s="96"/>
      <c r="CW867" s="96"/>
      <c r="CX867" s="96"/>
      <c r="CY867" s="96"/>
      <c r="CZ867" s="96"/>
      <c r="DA867" s="96"/>
      <c r="DB867" s="96"/>
      <c r="DC867" s="96"/>
      <c r="DD867" s="96"/>
      <c r="DE867" s="96"/>
      <c r="DF867" s="96"/>
      <c r="DG867" s="96"/>
      <c r="DH867" s="96"/>
      <c r="DI867" s="96"/>
      <c r="DJ867" s="96"/>
      <c r="DK867" s="96"/>
    </row>
    <row r="868" spans="1:115" s="579" customFormat="1" ht="60" customHeight="1">
      <c r="A868" s="4"/>
      <c r="B868" s="4">
        <v>158</v>
      </c>
      <c r="C868" s="607" t="s">
        <v>8156</v>
      </c>
      <c r="D868" s="582" t="s">
        <v>7999</v>
      </c>
      <c r="E868" s="582" t="s">
        <v>8157</v>
      </c>
      <c r="F868" s="582" t="s">
        <v>8158</v>
      </c>
      <c r="G868" s="24" t="s">
        <v>8159</v>
      </c>
      <c r="H868" s="396">
        <v>3000</v>
      </c>
      <c r="I868" s="396"/>
      <c r="J868" s="396"/>
      <c r="K868" s="473" t="s">
        <v>7697</v>
      </c>
      <c r="L868" s="582"/>
      <c r="M868" s="4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96"/>
      <c r="AO868" s="96"/>
      <c r="AP868" s="96"/>
      <c r="AQ868" s="96"/>
      <c r="AR868" s="96"/>
      <c r="AS868" s="96"/>
      <c r="AT868" s="96"/>
      <c r="AU868" s="96"/>
      <c r="AV868" s="96"/>
      <c r="AW868" s="96"/>
      <c r="AX868" s="96"/>
      <c r="AY868" s="96"/>
      <c r="AZ868" s="96"/>
      <c r="BA868" s="96"/>
      <c r="BB868" s="96"/>
      <c r="BC868" s="96"/>
      <c r="BD868" s="96"/>
      <c r="BE868" s="96"/>
      <c r="BF868" s="96"/>
      <c r="BG868" s="96"/>
      <c r="BH868" s="96"/>
      <c r="BI868" s="96"/>
      <c r="BJ868" s="96"/>
      <c r="BK868" s="96"/>
      <c r="BL868" s="96"/>
      <c r="BM868" s="96"/>
      <c r="BN868" s="96"/>
      <c r="BO868" s="96"/>
      <c r="BP868" s="96"/>
      <c r="BQ868" s="96"/>
      <c r="BR868" s="96"/>
      <c r="BS868" s="96"/>
      <c r="BT868" s="96"/>
      <c r="BU868" s="96"/>
      <c r="BV868" s="96"/>
      <c r="BW868" s="96"/>
      <c r="BX868" s="96"/>
      <c r="BY868" s="96"/>
      <c r="BZ868" s="96"/>
      <c r="CA868" s="96"/>
      <c r="CB868" s="96"/>
      <c r="CC868" s="96"/>
      <c r="CD868" s="96"/>
      <c r="CE868" s="96"/>
      <c r="CF868" s="96"/>
      <c r="CG868" s="96"/>
      <c r="CH868" s="96"/>
      <c r="CI868" s="96"/>
      <c r="CJ868" s="96"/>
      <c r="CK868" s="96"/>
      <c r="CL868" s="96"/>
      <c r="CM868" s="96"/>
      <c r="CN868" s="96"/>
      <c r="CO868" s="96"/>
      <c r="CP868" s="96"/>
      <c r="CQ868" s="96"/>
      <c r="CR868" s="96"/>
      <c r="CS868" s="96"/>
      <c r="CT868" s="96"/>
      <c r="CU868" s="96"/>
      <c r="CV868" s="96"/>
      <c r="CW868" s="96"/>
      <c r="CX868" s="96"/>
      <c r="CY868" s="96"/>
      <c r="CZ868" s="96"/>
      <c r="DA868" s="96"/>
      <c r="DB868" s="96"/>
      <c r="DC868" s="96"/>
      <c r="DD868" s="96"/>
      <c r="DE868" s="96"/>
      <c r="DF868" s="96"/>
      <c r="DG868" s="96"/>
      <c r="DH868" s="96"/>
      <c r="DI868" s="96"/>
      <c r="DJ868" s="96"/>
      <c r="DK868" s="96"/>
    </row>
    <row r="869" spans="1:115" s="579" customFormat="1" ht="60" customHeight="1">
      <c r="A869" s="4"/>
      <c r="B869" s="4">
        <v>159</v>
      </c>
      <c r="C869" s="607" t="s">
        <v>7471</v>
      </c>
      <c r="D869" s="582" t="s">
        <v>7999</v>
      </c>
      <c r="E869" s="582" t="s">
        <v>8160</v>
      </c>
      <c r="F869" s="582" t="s">
        <v>8161</v>
      </c>
      <c r="G869" s="24" t="s">
        <v>7727</v>
      </c>
      <c r="H869" s="396">
        <v>7000</v>
      </c>
      <c r="I869" s="396"/>
      <c r="J869" s="396"/>
      <c r="K869" s="473" t="s">
        <v>7697</v>
      </c>
      <c r="L869" s="582"/>
      <c r="M869" s="4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96"/>
      <c r="AO869" s="96"/>
      <c r="AP869" s="96"/>
      <c r="AQ869" s="96"/>
      <c r="AR869" s="96"/>
      <c r="AS869" s="96"/>
      <c r="AT869" s="96"/>
      <c r="AU869" s="96"/>
      <c r="AV869" s="96"/>
      <c r="AW869" s="96"/>
      <c r="AX869" s="96"/>
      <c r="AY869" s="96"/>
      <c r="AZ869" s="96"/>
      <c r="BA869" s="96"/>
      <c r="BB869" s="96"/>
      <c r="BC869" s="96"/>
      <c r="BD869" s="96"/>
      <c r="BE869" s="96"/>
      <c r="BF869" s="96"/>
      <c r="BG869" s="96"/>
      <c r="BH869" s="96"/>
      <c r="BI869" s="96"/>
      <c r="BJ869" s="96"/>
      <c r="BK869" s="96"/>
      <c r="BL869" s="96"/>
      <c r="BM869" s="96"/>
      <c r="BN869" s="96"/>
      <c r="BO869" s="96"/>
      <c r="BP869" s="96"/>
      <c r="BQ869" s="96"/>
      <c r="BR869" s="96"/>
      <c r="BS869" s="96"/>
      <c r="BT869" s="96"/>
      <c r="BU869" s="96"/>
      <c r="BV869" s="96"/>
      <c r="BW869" s="96"/>
      <c r="BX869" s="96"/>
      <c r="BY869" s="96"/>
      <c r="BZ869" s="96"/>
      <c r="CA869" s="96"/>
      <c r="CB869" s="96"/>
      <c r="CC869" s="96"/>
      <c r="CD869" s="96"/>
      <c r="CE869" s="96"/>
      <c r="CF869" s="96"/>
      <c r="CG869" s="96"/>
      <c r="CH869" s="96"/>
      <c r="CI869" s="96"/>
      <c r="CJ869" s="96"/>
      <c r="CK869" s="96"/>
      <c r="CL869" s="96"/>
      <c r="CM869" s="96"/>
      <c r="CN869" s="96"/>
      <c r="CO869" s="96"/>
      <c r="CP869" s="96"/>
      <c r="CQ869" s="96"/>
      <c r="CR869" s="96"/>
      <c r="CS869" s="96"/>
      <c r="CT869" s="96"/>
      <c r="CU869" s="96"/>
      <c r="CV869" s="96"/>
      <c r="CW869" s="96"/>
      <c r="CX869" s="96"/>
      <c r="CY869" s="96"/>
      <c r="CZ869" s="96"/>
      <c r="DA869" s="96"/>
      <c r="DB869" s="96"/>
      <c r="DC869" s="96"/>
      <c r="DD869" s="96"/>
      <c r="DE869" s="96"/>
      <c r="DF869" s="96"/>
      <c r="DG869" s="96"/>
      <c r="DH869" s="96"/>
      <c r="DI869" s="96"/>
      <c r="DJ869" s="96"/>
      <c r="DK869" s="96"/>
    </row>
    <row r="870" spans="1:115" s="579" customFormat="1" ht="60" customHeight="1">
      <c r="A870" s="4"/>
      <c r="B870" s="4">
        <v>160</v>
      </c>
      <c r="C870" s="607" t="s">
        <v>8162</v>
      </c>
      <c r="D870" s="582" t="s">
        <v>7999</v>
      </c>
      <c r="E870" s="582" t="s">
        <v>8160</v>
      </c>
      <c r="F870" s="582" t="s">
        <v>8163</v>
      </c>
      <c r="G870" s="24" t="s">
        <v>4139</v>
      </c>
      <c r="H870" s="396">
        <v>5000</v>
      </c>
      <c r="I870" s="396"/>
      <c r="J870" s="396"/>
      <c r="K870" s="473" t="s">
        <v>7697</v>
      </c>
      <c r="L870" s="582"/>
      <c r="M870" s="4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/>
      <c r="AT870" s="96"/>
      <c r="AU870" s="96"/>
      <c r="AV870" s="96"/>
      <c r="AW870" s="96"/>
      <c r="AX870" s="96"/>
      <c r="AY870" s="96"/>
      <c r="AZ870" s="96"/>
      <c r="BA870" s="96"/>
      <c r="BB870" s="96"/>
      <c r="BC870" s="96"/>
      <c r="BD870" s="96"/>
      <c r="BE870" s="96"/>
      <c r="BF870" s="96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6"/>
      <c r="BS870" s="96"/>
      <c r="BT870" s="96"/>
      <c r="BU870" s="96"/>
      <c r="BV870" s="96"/>
      <c r="BW870" s="96"/>
      <c r="BX870" s="96"/>
      <c r="BY870" s="96"/>
      <c r="BZ870" s="96"/>
      <c r="CA870" s="96"/>
      <c r="CB870" s="96"/>
      <c r="CC870" s="96"/>
      <c r="CD870" s="96"/>
      <c r="CE870" s="96"/>
      <c r="CF870" s="96"/>
      <c r="CG870" s="96"/>
      <c r="CH870" s="96"/>
      <c r="CI870" s="96"/>
      <c r="CJ870" s="96"/>
      <c r="CK870" s="96"/>
      <c r="CL870" s="96"/>
      <c r="CM870" s="96"/>
      <c r="CN870" s="96"/>
      <c r="CO870" s="96"/>
      <c r="CP870" s="96"/>
      <c r="CQ870" s="96"/>
      <c r="CR870" s="96"/>
      <c r="CS870" s="96"/>
      <c r="CT870" s="96"/>
      <c r="CU870" s="96"/>
      <c r="CV870" s="96"/>
      <c r="CW870" s="96"/>
      <c r="CX870" s="96"/>
      <c r="CY870" s="96"/>
      <c r="CZ870" s="96"/>
      <c r="DA870" s="96"/>
      <c r="DB870" s="96"/>
      <c r="DC870" s="96"/>
      <c r="DD870" s="96"/>
      <c r="DE870" s="96"/>
      <c r="DF870" s="96"/>
      <c r="DG870" s="96"/>
      <c r="DH870" s="96"/>
      <c r="DI870" s="96"/>
      <c r="DJ870" s="96"/>
      <c r="DK870" s="96"/>
    </row>
    <row r="871" spans="1:115" s="579" customFormat="1" ht="60" customHeight="1">
      <c r="A871" s="4"/>
      <c r="B871" s="4">
        <v>161</v>
      </c>
      <c r="C871" s="111" t="s">
        <v>8164</v>
      </c>
      <c r="D871" s="24" t="s">
        <v>8165</v>
      </c>
      <c r="E871" s="24" t="s">
        <v>8166</v>
      </c>
      <c r="F871" s="473" t="s">
        <v>8167</v>
      </c>
      <c r="G871" s="24" t="s">
        <v>8168</v>
      </c>
      <c r="H871" s="396">
        <v>5000</v>
      </c>
      <c r="I871" s="396"/>
      <c r="J871" s="396"/>
      <c r="K871" s="473" t="s">
        <v>7697</v>
      </c>
      <c r="L871" s="24" t="s">
        <v>8169</v>
      </c>
      <c r="M871" s="4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96"/>
      <c r="AO871" s="96"/>
      <c r="AP871" s="96"/>
      <c r="AQ871" s="96"/>
      <c r="AR871" s="96"/>
      <c r="AS871" s="96"/>
      <c r="AT871" s="96"/>
      <c r="AU871" s="96"/>
      <c r="AV871" s="96"/>
      <c r="AW871" s="96"/>
      <c r="AX871" s="96"/>
      <c r="AY871" s="96"/>
      <c r="AZ871" s="96"/>
      <c r="BA871" s="96"/>
      <c r="BB871" s="96"/>
      <c r="BC871" s="96"/>
      <c r="BD871" s="96"/>
      <c r="BE871" s="96"/>
      <c r="BF871" s="96"/>
      <c r="BG871" s="96"/>
      <c r="BH871" s="96"/>
      <c r="BI871" s="96"/>
      <c r="BJ871" s="96"/>
      <c r="BK871" s="96"/>
      <c r="BL871" s="96"/>
      <c r="BM871" s="96"/>
      <c r="BN871" s="96"/>
      <c r="BO871" s="96"/>
      <c r="BP871" s="96"/>
      <c r="BQ871" s="96"/>
      <c r="BR871" s="96"/>
      <c r="BS871" s="96"/>
      <c r="BT871" s="96"/>
      <c r="BU871" s="96"/>
      <c r="BV871" s="96"/>
      <c r="BW871" s="96"/>
      <c r="BX871" s="96"/>
      <c r="BY871" s="96"/>
      <c r="BZ871" s="96"/>
      <c r="CA871" s="96"/>
      <c r="CB871" s="96"/>
      <c r="CC871" s="96"/>
      <c r="CD871" s="96"/>
      <c r="CE871" s="96"/>
      <c r="CF871" s="96"/>
      <c r="CG871" s="96"/>
      <c r="CH871" s="96"/>
      <c r="CI871" s="96"/>
      <c r="CJ871" s="96"/>
      <c r="CK871" s="96"/>
      <c r="CL871" s="96"/>
      <c r="CM871" s="96"/>
      <c r="CN871" s="96"/>
      <c r="CO871" s="96"/>
      <c r="CP871" s="96"/>
      <c r="CQ871" s="96"/>
      <c r="CR871" s="96"/>
      <c r="CS871" s="96"/>
      <c r="CT871" s="96"/>
      <c r="CU871" s="96"/>
      <c r="CV871" s="96"/>
      <c r="CW871" s="96"/>
      <c r="CX871" s="96"/>
      <c r="CY871" s="96"/>
      <c r="CZ871" s="96"/>
      <c r="DA871" s="96"/>
      <c r="DB871" s="96"/>
      <c r="DC871" s="96"/>
      <c r="DD871" s="96"/>
      <c r="DE871" s="96"/>
      <c r="DF871" s="96"/>
      <c r="DG871" s="96"/>
      <c r="DH871" s="96"/>
      <c r="DI871" s="96"/>
      <c r="DJ871" s="96"/>
      <c r="DK871" s="96"/>
    </row>
    <row r="872" spans="1:115" s="579" customFormat="1" ht="60" customHeight="1">
      <c r="A872" s="4"/>
      <c r="B872" s="4">
        <v>162</v>
      </c>
      <c r="C872" s="111" t="s">
        <v>8170</v>
      </c>
      <c r="D872" s="24" t="s">
        <v>8171</v>
      </c>
      <c r="E872" s="24" t="s">
        <v>8172</v>
      </c>
      <c r="F872" s="24" t="s">
        <v>8173</v>
      </c>
      <c r="G872" s="24" t="s">
        <v>7582</v>
      </c>
      <c r="H872" s="396">
        <v>3200</v>
      </c>
      <c r="I872" s="396"/>
      <c r="J872" s="396"/>
      <c r="K872" s="396" t="s">
        <v>8008</v>
      </c>
      <c r="L872" s="24" t="s">
        <v>8174</v>
      </c>
      <c r="M872" s="4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96"/>
      <c r="AO872" s="96"/>
      <c r="AP872" s="96"/>
      <c r="AQ872" s="96"/>
      <c r="AR872" s="96"/>
      <c r="AS872" s="96"/>
      <c r="AT872" s="96"/>
      <c r="AU872" s="96"/>
      <c r="AV872" s="96"/>
      <c r="AW872" s="96"/>
      <c r="AX872" s="96"/>
      <c r="AY872" s="96"/>
      <c r="AZ872" s="96"/>
      <c r="BA872" s="96"/>
      <c r="BB872" s="96"/>
      <c r="BC872" s="96"/>
      <c r="BD872" s="96"/>
      <c r="BE872" s="96"/>
      <c r="BF872" s="96"/>
      <c r="BG872" s="96"/>
      <c r="BH872" s="96"/>
      <c r="BI872" s="96"/>
      <c r="BJ872" s="96"/>
      <c r="BK872" s="96"/>
      <c r="BL872" s="96"/>
      <c r="BM872" s="96"/>
      <c r="BN872" s="96"/>
      <c r="BO872" s="96"/>
      <c r="BP872" s="96"/>
      <c r="BQ872" s="96"/>
      <c r="BR872" s="96"/>
      <c r="BS872" s="96"/>
      <c r="BT872" s="96"/>
      <c r="BU872" s="96"/>
      <c r="BV872" s="96"/>
      <c r="BW872" s="96"/>
      <c r="BX872" s="96"/>
      <c r="BY872" s="96"/>
      <c r="BZ872" s="96"/>
      <c r="CA872" s="96"/>
      <c r="CB872" s="96"/>
      <c r="CC872" s="96"/>
      <c r="CD872" s="96"/>
      <c r="CE872" s="96"/>
      <c r="CF872" s="96"/>
      <c r="CG872" s="96"/>
      <c r="CH872" s="96"/>
      <c r="CI872" s="96"/>
      <c r="CJ872" s="96"/>
      <c r="CK872" s="96"/>
      <c r="CL872" s="96"/>
      <c r="CM872" s="96"/>
      <c r="CN872" s="96"/>
      <c r="CO872" s="96"/>
      <c r="CP872" s="96"/>
      <c r="CQ872" s="96"/>
      <c r="CR872" s="96"/>
      <c r="CS872" s="96"/>
      <c r="CT872" s="96"/>
      <c r="CU872" s="96"/>
      <c r="CV872" s="96"/>
      <c r="CW872" s="96"/>
      <c r="CX872" s="96"/>
      <c r="CY872" s="96"/>
      <c r="CZ872" s="96"/>
      <c r="DA872" s="96"/>
      <c r="DB872" s="96"/>
      <c r="DC872" s="96"/>
      <c r="DD872" s="96"/>
      <c r="DE872" s="96"/>
      <c r="DF872" s="96"/>
      <c r="DG872" s="96"/>
      <c r="DH872" s="96"/>
      <c r="DI872" s="96"/>
      <c r="DJ872" s="96"/>
      <c r="DK872" s="96"/>
    </row>
    <row r="873" spans="1:115" s="579" customFormat="1" ht="60" customHeight="1">
      <c r="A873" s="4"/>
      <c r="B873" s="4">
        <v>163</v>
      </c>
      <c r="C873" s="607" t="s">
        <v>8175</v>
      </c>
      <c r="D873" s="582" t="s">
        <v>8141</v>
      </c>
      <c r="E873" s="582" t="s">
        <v>8176</v>
      </c>
      <c r="F873" s="582" t="s">
        <v>8177</v>
      </c>
      <c r="G873" s="24" t="s">
        <v>4139</v>
      </c>
      <c r="H873" s="396">
        <v>5000</v>
      </c>
      <c r="I873" s="396"/>
      <c r="J873" s="396"/>
      <c r="K873" s="473" t="s">
        <v>7697</v>
      </c>
      <c r="L873" s="582" t="s">
        <v>8178</v>
      </c>
      <c r="M873" s="4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96"/>
      <c r="AP873" s="96"/>
      <c r="AQ873" s="96"/>
      <c r="AR873" s="96"/>
      <c r="AS873" s="96"/>
      <c r="AT873" s="96"/>
      <c r="AU873" s="96"/>
      <c r="AV873" s="96"/>
      <c r="AW873" s="96"/>
      <c r="AX873" s="96"/>
      <c r="AY873" s="96"/>
      <c r="AZ873" s="96"/>
      <c r="BA873" s="96"/>
      <c r="BB873" s="96"/>
      <c r="BC873" s="96"/>
      <c r="BD873" s="96"/>
      <c r="BE873" s="96"/>
      <c r="BF873" s="96"/>
      <c r="BG873" s="96"/>
      <c r="BH873" s="96"/>
      <c r="BI873" s="96"/>
      <c r="BJ873" s="96"/>
      <c r="BK873" s="96"/>
      <c r="BL873" s="96"/>
      <c r="BM873" s="96"/>
      <c r="BN873" s="96"/>
      <c r="BO873" s="96"/>
      <c r="BP873" s="96"/>
      <c r="BQ873" s="96"/>
      <c r="BR873" s="96"/>
      <c r="BS873" s="96"/>
      <c r="BT873" s="96"/>
      <c r="BU873" s="96"/>
      <c r="BV873" s="96"/>
      <c r="BW873" s="96"/>
      <c r="BX873" s="96"/>
      <c r="BY873" s="96"/>
      <c r="BZ873" s="96"/>
      <c r="CA873" s="96"/>
      <c r="CB873" s="96"/>
      <c r="CC873" s="96"/>
      <c r="CD873" s="96"/>
      <c r="CE873" s="96"/>
      <c r="CF873" s="96"/>
      <c r="CG873" s="96"/>
      <c r="CH873" s="96"/>
      <c r="CI873" s="96"/>
      <c r="CJ873" s="96"/>
      <c r="CK873" s="96"/>
      <c r="CL873" s="96"/>
      <c r="CM873" s="96"/>
      <c r="CN873" s="96"/>
      <c r="CO873" s="96"/>
      <c r="CP873" s="96"/>
      <c r="CQ873" s="96"/>
      <c r="CR873" s="96"/>
      <c r="CS873" s="96"/>
      <c r="CT873" s="96"/>
      <c r="CU873" s="96"/>
      <c r="CV873" s="96"/>
      <c r="CW873" s="96"/>
      <c r="CX873" s="96"/>
      <c r="CY873" s="96"/>
      <c r="CZ873" s="96"/>
      <c r="DA873" s="96"/>
      <c r="DB873" s="96"/>
      <c r="DC873" s="96"/>
      <c r="DD873" s="96"/>
      <c r="DE873" s="96"/>
      <c r="DF873" s="96"/>
      <c r="DG873" s="96"/>
      <c r="DH873" s="96"/>
      <c r="DI873" s="96"/>
      <c r="DJ873" s="96"/>
      <c r="DK873" s="96"/>
    </row>
    <row r="874" spans="1:115" s="606" customFormat="1" ht="60" customHeight="1">
      <c r="A874" s="600"/>
      <c r="B874" s="4">
        <v>164</v>
      </c>
      <c r="C874" s="627" t="s">
        <v>8179</v>
      </c>
      <c r="D874" s="628" t="s">
        <v>8180</v>
      </c>
      <c r="E874" s="628" t="s">
        <v>8181</v>
      </c>
      <c r="F874" s="628" t="s">
        <v>8182</v>
      </c>
      <c r="G874" s="600" t="s">
        <v>4139</v>
      </c>
      <c r="H874" s="604">
        <v>5000</v>
      </c>
      <c r="I874" s="604"/>
      <c r="J874" s="604"/>
      <c r="K874" s="600" t="s">
        <v>8183</v>
      </c>
      <c r="L874" s="600" t="s">
        <v>8184</v>
      </c>
      <c r="M874" s="600"/>
      <c r="N874" s="605"/>
      <c r="O874" s="605"/>
      <c r="P874" s="605"/>
      <c r="Q874" s="605"/>
      <c r="R874" s="605"/>
      <c r="S874" s="605"/>
      <c r="T874" s="605"/>
      <c r="U874" s="605"/>
      <c r="V874" s="605"/>
      <c r="W874" s="605"/>
      <c r="X874" s="605"/>
      <c r="Y874" s="605"/>
      <c r="Z874" s="605"/>
      <c r="AA874" s="605"/>
      <c r="AB874" s="605"/>
      <c r="AC874" s="605"/>
      <c r="AD874" s="605"/>
      <c r="AE874" s="605"/>
      <c r="AF874" s="605"/>
      <c r="AG874" s="605"/>
      <c r="AH874" s="605"/>
      <c r="AI874" s="605"/>
      <c r="AJ874" s="605"/>
      <c r="AK874" s="605"/>
      <c r="AL874" s="605"/>
      <c r="AM874" s="605"/>
      <c r="AN874" s="605"/>
      <c r="AO874" s="605"/>
      <c r="AP874" s="605"/>
      <c r="AQ874" s="605"/>
      <c r="AR874" s="605"/>
      <c r="AS874" s="605"/>
      <c r="AT874" s="605"/>
      <c r="AU874" s="605"/>
      <c r="AV874" s="605"/>
      <c r="AW874" s="605"/>
      <c r="AX874" s="605"/>
      <c r="AY874" s="605"/>
      <c r="AZ874" s="605"/>
      <c r="BA874" s="605"/>
      <c r="BB874" s="605"/>
      <c r="BC874" s="605"/>
      <c r="BD874" s="605"/>
      <c r="BE874" s="605"/>
      <c r="BF874" s="605"/>
      <c r="BG874" s="605"/>
      <c r="BH874" s="605"/>
      <c r="BI874" s="605"/>
      <c r="BJ874" s="605"/>
      <c r="BK874" s="605"/>
      <c r="BL874" s="605"/>
      <c r="BM874" s="605"/>
      <c r="BN874" s="605"/>
      <c r="BO874" s="605"/>
      <c r="BP874" s="605"/>
      <c r="BQ874" s="605"/>
      <c r="BR874" s="605"/>
      <c r="BS874" s="605"/>
      <c r="BT874" s="605"/>
      <c r="BU874" s="605"/>
      <c r="BV874" s="605"/>
      <c r="BW874" s="605"/>
      <c r="BX874" s="605"/>
      <c r="BY874" s="605"/>
      <c r="BZ874" s="605"/>
      <c r="CA874" s="605"/>
      <c r="CB874" s="605"/>
      <c r="CC874" s="605"/>
      <c r="CD874" s="605"/>
      <c r="CE874" s="605"/>
      <c r="CF874" s="605"/>
      <c r="CG874" s="605"/>
      <c r="CH874" s="605"/>
      <c r="CI874" s="605"/>
      <c r="CJ874" s="605"/>
      <c r="CK874" s="605"/>
      <c r="CL874" s="605"/>
      <c r="CM874" s="605"/>
      <c r="CN874" s="605"/>
      <c r="CO874" s="605"/>
      <c r="CP874" s="605"/>
      <c r="CQ874" s="605"/>
      <c r="CR874" s="605"/>
      <c r="CS874" s="605"/>
      <c r="CT874" s="605"/>
      <c r="CU874" s="605"/>
      <c r="CV874" s="605"/>
      <c r="CW874" s="605"/>
      <c r="CX874" s="605"/>
      <c r="CY874" s="605"/>
      <c r="CZ874" s="605"/>
      <c r="DA874" s="605"/>
      <c r="DB874" s="605"/>
      <c r="DC874" s="605"/>
      <c r="DD874" s="605"/>
      <c r="DE874" s="605"/>
      <c r="DF874" s="605"/>
      <c r="DG874" s="605"/>
      <c r="DH874" s="605"/>
      <c r="DI874" s="605"/>
      <c r="DJ874" s="605"/>
      <c r="DK874" s="605"/>
    </row>
    <row r="875" spans="1:115" s="579" customFormat="1" ht="60" customHeight="1">
      <c r="A875" s="4"/>
      <c r="B875" s="4">
        <v>165</v>
      </c>
      <c r="C875" s="629" t="s">
        <v>8185</v>
      </c>
      <c r="D875" s="4" t="s">
        <v>8186</v>
      </c>
      <c r="E875" s="4" t="s">
        <v>8187</v>
      </c>
      <c r="F875" s="582" t="s">
        <v>8188</v>
      </c>
      <c r="G875" s="4" t="s">
        <v>8189</v>
      </c>
      <c r="H875" s="33">
        <v>4800</v>
      </c>
      <c r="I875" s="37"/>
      <c r="J875" s="37"/>
      <c r="K875" s="4" t="s">
        <v>8190</v>
      </c>
      <c r="L875" s="24" t="s">
        <v>8191</v>
      </c>
      <c r="M875" s="4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96"/>
      <c r="AP875" s="96"/>
      <c r="AQ875" s="96"/>
      <c r="AR875" s="96"/>
      <c r="AS875" s="96"/>
      <c r="AT875" s="96"/>
      <c r="AU875" s="96"/>
      <c r="AV875" s="96"/>
      <c r="AW875" s="96"/>
      <c r="AX875" s="96"/>
      <c r="AY875" s="96"/>
      <c r="AZ875" s="96"/>
      <c r="BA875" s="96"/>
      <c r="BB875" s="96"/>
      <c r="BC875" s="96"/>
      <c r="BD875" s="96"/>
      <c r="BE875" s="96"/>
      <c r="BF875" s="96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  <c r="BR875" s="96"/>
      <c r="BS875" s="96"/>
      <c r="BT875" s="96"/>
      <c r="BU875" s="96"/>
      <c r="BV875" s="96"/>
      <c r="BW875" s="96"/>
      <c r="BX875" s="96"/>
      <c r="BY875" s="96"/>
      <c r="BZ875" s="96"/>
      <c r="CA875" s="96"/>
      <c r="CB875" s="96"/>
      <c r="CC875" s="96"/>
      <c r="CD875" s="96"/>
      <c r="CE875" s="96"/>
      <c r="CF875" s="96"/>
      <c r="CG875" s="96"/>
      <c r="CH875" s="96"/>
      <c r="CI875" s="96"/>
      <c r="CJ875" s="96"/>
      <c r="CK875" s="96"/>
      <c r="CL875" s="96"/>
      <c r="CM875" s="96"/>
      <c r="CN875" s="96"/>
      <c r="CO875" s="96"/>
      <c r="CP875" s="96"/>
      <c r="CQ875" s="96"/>
      <c r="CR875" s="96"/>
      <c r="CS875" s="96"/>
      <c r="CT875" s="96"/>
      <c r="CU875" s="96"/>
      <c r="CV875" s="96"/>
      <c r="CW875" s="96"/>
      <c r="CX875" s="96"/>
      <c r="CY875" s="96"/>
      <c r="CZ875" s="96"/>
      <c r="DA875" s="96"/>
      <c r="DB875" s="96"/>
      <c r="DC875" s="96"/>
      <c r="DD875" s="96"/>
      <c r="DE875" s="96"/>
      <c r="DF875" s="96"/>
      <c r="DG875" s="96"/>
      <c r="DH875" s="96"/>
      <c r="DI875" s="96"/>
      <c r="DJ875" s="96"/>
      <c r="DK875" s="96"/>
    </row>
    <row r="876" spans="1:115" s="579" customFormat="1" ht="60" customHeight="1">
      <c r="A876" s="4"/>
      <c r="B876" s="4">
        <v>166</v>
      </c>
      <c r="C876" s="607" t="s">
        <v>8192</v>
      </c>
      <c r="D876" s="582" t="s">
        <v>8193</v>
      </c>
      <c r="E876" s="582" t="s">
        <v>8194</v>
      </c>
      <c r="F876" s="582" t="s">
        <v>8195</v>
      </c>
      <c r="G876" s="4" t="s">
        <v>4139</v>
      </c>
      <c r="H876" s="33">
        <v>5000</v>
      </c>
      <c r="I876" s="33"/>
      <c r="J876" s="33"/>
      <c r="K876" s="4" t="s">
        <v>8196</v>
      </c>
      <c r="L876" s="582" t="s">
        <v>8197</v>
      </c>
      <c r="M876" s="4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96"/>
      <c r="AP876" s="96"/>
      <c r="AQ876" s="96"/>
      <c r="AR876" s="96"/>
      <c r="AS876" s="96"/>
      <c r="AT876" s="96"/>
      <c r="AU876" s="96"/>
      <c r="AV876" s="96"/>
      <c r="AW876" s="96"/>
      <c r="AX876" s="96"/>
      <c r="AY876" s="96"/>
      <c r="AZ876" s="96"/>
      <c r="BA876" s="96"/>
      <c r="BB876" s="96"/>
      <c r="BC876" s="96"/>
      <c r="BD876" s="96"/>
      <c r="BE876" s="96"/>
      <c r="BF876" s="96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  <c r="BR876" s="96"/>
      <c r="BS876" s="96"/>
      <c r="BT876" s="96"/>
      <c r="BU876" s="96"/>
      <c r="BV876" s="96"/>
      <c r="BW876" s="96"/>
      <c r="BX876" s="96"/>
      <c r="BY876" s="96"/>
      <c r="BZ876" s="96"/>
      <c r="CA876" s="96"/>
      <c r="CB876" s="96"/>
      <c r="CC876" s="96"/>
      <c r="CD876" s="96"/>
      <c r="CE876" s="96"/>
      <c r="CF876" s="96"/>
      <c r="CG876" s="96"/>
      <c r="CH876" s="96"/>
      <c r="CI876" s="96"/>
      <c r="CJ876" s="96"/>
      <c r="CK876" s="96"/>
      <c r="CL876" s="96"/>
      <c r="CM876" s="96"/>
      <c r="CN876" s="96"/>
      <c r="CO876" s="96"/>
      <c r="CP876" s="96"/>
      <c r="CQ876" s="96"/>
      <c r="CR876" s="96"/>
      <c r="CS876" s="96"/>
      <c r="CT876" s="96"/>
      <c r="CU876" s="96"/>
      <c r="CV876" s="96"/>
      <c r="CW876" s="96"/>
      <c r="CX876" s="96"/>
      <c r="CY876" s="96"/>
      <c r="CZ876" s="96"/>
      <c r="DA876" s="96"/>
      <c r="DB876" s="96"/>
      <c r="DC876" s="96"/>
      <c r="DD876" s="96"/>
      <c r="DE876" s="96"/>
      <c r="DF876" s="96"/>
      <c r="DG876" s="96"/>
      <c r="DH876" s="96"/>
      <c r="DI876" s="96"/>
      <c r="DJ876" s="96"/>
      <c r="DK876" s="96"/>
    </row>
    <row r="877" spans="1:115" s="579" customFormat="1" ht="60" customHeight="1">
      <c r="A877" s="4"/>
      <c r="B877" s="4">
        <v>167</v>
      </c>
      <c r="C877" s="113" t="s">
        <v>8198</v>
      </c>
      <c r="D877" s="4" t="s">
        <v>8199</v>
      </c>
      <c r="E877" s="4" t="s">
        <v>8200</v>
      </c>
      <c r="F877" s="4" t="s">
        <v>8201</v>
      </c>
      <c r="G877" s="4" t="s">
        <v>8202</v>
      </c>
      <c r="H877" s="33">
        <v>10546</v>
      </c>
      <c r="I877" s="33"/>
      <c r="J877" s="33"/>
      <c r="K877" s="4" t="s">
        <v>7325</v>
      </c>
      <c r="L877" s="4" t="s">
        <v>8203</v>
      </c>
      <c r="M877" s="4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96"/>
      <c r="AO877" s="96"/>
      <c r="AP877" s="96"/>
      <c r="AQ877" s="96"/>
      <c r="AR877" s="96"/>
      <c r="AS877" s="96"/>
      <c r="AT877" s="96"/>
      <c r="AU877" s="96"/>
      <c r="AV877" s="96"/>
      <c r="AW877" s="96"/>
      <c r="AX877" s="96"/>
      <c r="AY877" s="96"/>
      <c r="AZ877" s="96"/>
      <c r="BA877" s="96"/>
      <c r="BB877" s="96"/>
      <c r="BC877" s="96"/>
      <c r="BD877" s="96"/>
      <c r="BE877" s="96"/>
      <c r="BF877" s="96"/>
      <c r="BG877" s="96"/>
      <c r="BH877" s="96"/>
      <c r="BI877" s="96"/>
      <c r="BJ877" s="96"/>
      <c r="BK877" s="96"/>
      <c r="BL877" s="96"/>
      <c r="BM877" s="96"/>
      <c r="BN877" s="96"/>
      <c r="BO877" s="96"/>
      <c r="BP877" s="96"/>
      <c r="BQ877" s="96"/>
      <c r="BR877" s="96"/>
      <c r="BS877" s="96"/>
      <c r="BT877" s="96"/>
      <c r="BU877" s="96"/>
      <c r="BV877" s="96"/>
      <c r="BW877" s="96"/>
      <c r="BX877" s="96"/>
      <c r="BY877" s="96"/>
      <c r="BZ877" s="96"/>
      <c r="CA877" s="96"/>
      <c r="CB877" s="96"/>
      <c r="CC877" s="96"/>
      <c r="CD877" s="96"/>
      <c r="CE877" s="96"/>
      <c r="CF877" s="96"/>
      <c r="CG877" s="96"/>
      <c r="CH877" s="96"/>
      <c r="CI877" s="96"/>
      <c r="CJ877" s="96"/>
      <c r="CK877" s="96"/>
      <c r="CL877" s="96"/>
      <c r="CM877" s="96"/>
      <c r="CN877" s="96"/>
      <c r="CO877" s="96"/>
      <c r="CP877" s="96"/>
      <c r="CQ877" s="96"/>
      <c r="CR877" s="96"/>
      <c r="CS877" s="96"/>
      <c r="CT877" s="96"/>
      <c r="CU877" s="96"/>
      <c r="CV877" s="96"/>
      <c r="CW877" s="96"/>
      <c r="CX877" s="96"/>
      <c r="CY877" s="96"/>
      <c r="CZ877" s="96"/>
      <c r="DA877" s="96"/>
      <c r="DB877" s="96"/>
      <c r="DC877" s="96"/>
      <c r="DD877" s="96"/>
      <c r="DE877" s="96"/>
      <c r="DF877" s="96"/>
      <c r="DG877" s="96"/>
      <c r="DH877" s="96"/>
      <c r="DI877" s="96"/>
      <c r="DJ877" s="96"/>
      <c r="DK877" s="96"/>
    </row>
    <row r="878" spans="1:115" s="579" customFormat="1" ht="60" customHeight="1">
      <c r="A878" s="4"/>
      <c r="B878" s="4">
        <v>168</v>
      </c>
      <c r="C878" s="630" t="s">
        <v>8204</v>
      </c>
      <c r="D878" s="108" t="s">
        <v>8205</v>
      </c>
      <c r="E878" s="108" t="s">
        <v>8206</v>
      </c>
      <c r="F878" s="108" t="s">
        <v>8207</v>
      </c>
      <c r="G878" s="108" t="s">
        <v>7872</v>
      </c>
      <c r="H878" s="109">
        <v>5200</v>
      </c>
      <c r="I878" s="109"/>
      <c r="J878" s="631"/>
      <c r="K878" s="108" t="s">
        <v>7325</v>
      </c>
      <c r="L878" s="108" t="s">
        <v>8208</v>
      </c>
      <c r="M878" s="4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96"/>
      <c r="AO878" s="96"/>
      <c r="AP878" s="96"/>
      <c r="AQ878" s="96"/>
      <c r="AR878" s="96"/>
      <c r="AS878" s="96"/>
      <c r="AT878" s="96"/>
      <c r="AU878" s="96"/>
      <c r="AV878" s="96"/>
      <c r="AW878" s="96"/>
      <c r="AX878" s="96"/>
      <c r="AY878" s="96"/>
      <c r="AZ878" s="96"/>
      <c r="BA878" s="96"/>
      <c r="BB878" s="96"/>
      <c r="BC878" s="96"/>
      <c r="BD878" s="96"/>
      <c r="BE878" s="96"/>
      <c r="BF878" s="96"/>
      <c r="BG878" s="96"/>
      <c r="BH878" s="96"/>
      <c r="BI878" s="96"/>
      <c r="BJ878" s="96"/>
      <c r="BK878" s="96"/>
      <c r="BL878" s="96"/>
      <c r="BM878" s="96"/>
      <c r="BN878" s="96"/>
      <c r="BO878" s="96"/>
      <c r="BP878" s="96"/>
      <c r="BQ878" s="96"/>
      <c r="BR878" s="96"/>
      <c r="BS878" s="96"/>
      <c r="BT878" s="96"/>
      <c r="BU878" s="96"/>
      <c r="BV878" s="96"/>
      <c r="BW878" s="96"/>
      <c r="BX878" s="96"/>
      <c r="BY878" s="96"/>
      <c r="BZ878" s="96"/>
      <c r="CA878" s="96"/>
      <c r="CB878" s="96"/>
      <c r="CC878" s="96"/>
      <c r="CD878" s="96"/>
      <c r="CE878" s="96"/>
      <c r="CF878" s="96"/>
      <c r="CG878" s="96"/>
      <c r="CH878" s="96"/>
      <c r="CI878" s="96"/>
      <c r="CJ878" s="96"/>
      <c r="CK878" s="96"/>
      <c r="CL878" s="96"/>
      <c r="CM878" s="96"/>
      <c r="CN878" s="96"/>
      <c r="CO878" s="96"/>
      <c r="CP878" s="96"/>
      <c r="CQ878" s="96"/>
      <c r="CR878" s="96"/>
      <c r="CS878" s="96"/>
      <c r="CT878" s="96"/>
      <c r="CU878" s="96"/>
      <c r="CV878" s="96"/>
      <c r="CW878" s="96"/>
      <c r="CX878" s="96"/>
      <c r="CY878" s="96"/>
      <c r="CZ878" s="96"/>
      <c r="DA878" s="96"/>
      <c r="DB878" s="96"/>
      <c r="DC878" s="96"/>
      <c r="DD878" s="96"/>
      <c r="DE878" s="96"/>
      <c r="DF878" s="96"/>
      <c r="DG878" s="96"/>
      <c r="DH878" s="96"/>
      <c r="DI878" s="96"/>
      <c r="DJ878" s="96"/>
      <c r="DK878" s="96"/>
    </row>
    <row r="879" spans="1:115" s="579" customFormat="1" ht="60" customHeight="1">
      <c r="A879" s="4"/>
      <c r="B879" s="4">
        <v>169</v>
      </c>
      <c r="C879" s="630" t="s">
        <v>8209</v>
      </c>
      <c r="D879" s="108" t="s">
        <v>8210</v>
      </c>
      <c r="E879" s="108" t="s">
        <v>8211</v>
      </c>
      <c r="F879" s="108" t="s">
        <v>8212</v>
      </c>
      <c r="G879" s="108" t="s">
        <v>8213</v>
      </c>
      <c r="H879" s="109">
        <v>10100</v>
      </c>
      <c r="I879" s="109"/>
      <c r="J879" s="109"/>
      <c r="K879" s="108" t="s">
        <v>7325</v>
      </c>
      <c r="L879" s="108" t="s">
        <v>8214</v>
      </c>
      <c r="M879" s="4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96"/>
      <c r="AP879" s="96"/>
      <c r="AQ879" s="96"/>
      <c r="AR879" s="96"/>
      <c r="AS879" s="96"/>
      <c r="AT879" s="96"/>
      <c r="AU879" s="96"/>
      <c r="AV879" s="96"/>
      <c r="AW879" s="96"/>
      <c r="AX879" s="96"/>
      <c r="AY879" s="96"/>
      <c r="AZ879" s="96"/>
      <c r="BA879" s="96"/>
      <c r="BB879" s="96"/>
      <c r="BC879" s="96"/>
      <c r="BD879" s="96"/>
      <c r="BE879" s="96"/>
      <c r="BF879" s="96"/>
      <c r="BG879" s="96"/>
      <c r="BH879" s="96"/>
      <c r="BI879" s="96"/>
      <c r="BJ879" s="96"/>
      <c r="BK879" s="96"/>
      <c r="BL879" s="96"/>
      <c r="BM879" s="96"/>
      <c r="BN879" s="96"/>
      <c r="BO879" s="96"/>
      <c r="BP879" s="96"/>
      <c r="BQ879" s="96"/>
      <c r="BR879" s="96"/>
      <c r="BS879" s="96"/>
      <c r="BT879" s="96"/>
      <c r="BU879" s="96"/>
      <c r="BV879" s="96"/>
      <c r="BW879" s="96"/>
      <c r="BX879" s="96"/>
      <c r="BY879" s="96"/>
      <c r="BZ879" s="96"/>
      <c r="CA879" s="96"/>
      <c r="CB879" s="96"/>
      <c r="CC879" s="96"/>
      <c r="CD879" s="96"/>
      <c r="CE879" s="96"/>
      <c r="CF879" s="96"/>
      <c r="CG879" s="96"/>
      <c r="CH879" s="96"/>
      <c r="CI879" s="96"/>
      <c r="CJ879" s="96"/>
      <c r="CK879" s="96"/>
      <c r="CL879" s="96"/>
      <c r="CM879" s="96"/>
      <c r="CN879" s="96"/>
      <c r="CO879" s="96"/>
      <c r="CP879" s="96"/>
      <c r="CQ879" s="96"/>
      <c r="CR879" s="96"/>
      <c r="CS879" s="96"/>
      <c r="CT879" s="96"/>
      <c r="CU879" s="96"/>
      <c r="CV879" s="96"/>
      <c r="CW879" s="96"/>
      <c r="CX879" s="96"/>
      <c r="CY879" s="96"/>
      <c r="CZ879" s="96"/>
      <c r="DA879" s="96"/>
      <c r="DB879" s="96"/>
      <c r="DC879" s="96"/>
      <c r="DD879" s="96"/>
      <c r="DE879" s="96"/>
      <c r="DF879" s="96"/>
      <c r="DG879" s="96"/>
      <c r="DH879" s="96"/>
      <c r="DI879" s="96"/>
      <c r="DJ879" s="96"/>
      <c r="DK879" s="96"/>
    </row>
    <row r="880" spans="1:115" s="579" customFormat="1" ht="60" customHeight="1">
      <c r="A880" s="4"/>
      <c r="B880" s="4">
        <v>170</v>
      </c>
      <c r="C880" s="607" t="s">
        <v>8215</v>
      </c>
      <c r="D880" s="582" t="s">
        <v>8216</v>
      </c>
      <c r="E880" s="582" t="s">
        <v>8217</v>
      </c>
      <c r="F880" s="582" t="s">
        <v>8218</v>
      </c>
      <c r="G880" s="4" t="s">
        <v>8219</v>
      </c>
      <c r="H880" s="33">
        <v>4750</v>
      </c>
      <c r="I880" s="33"/>
      <c r="J880" s="33"/>
      <c r="K880" s="4" t="s">
        <v>8196</v>
      </c>
      <c r="L880" s="582" t="s">
        <v>8220</v>
      </c>
      <c r="M880" s="4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96"/>
      <c r="AP880" s="96"/>
      <c r="AQ880" s="96"/>
      <c r="AR880" s="96"/>
      <c r="AS880" s="96"/>
      <c r="AT880" s="96"/>
      <c r="AU880" s="96"/>
      <c r="AV880" s="96"/>
      <c r="AW880" s="96"/>
      <c r="AX880" s="96"/>
      <c r="AY880" s="96"/>
      <c r="AZ880" s="96"/>
      <c r="BA880" s="96"/>
      <c r="BB880" s="96"/>
      <c r="BC880" s="96"/>
      <c r="BD880" s="96"/>
      <c r="BE880" s="96"/>
      <c r="BF880" s="96"/>
      <c r="BG880" s="96"/>
      <c r="BH880" s="96"/>
      <c r="BI880" s="96"/>
      <c r="BJ880" s="96"/>
      <c r="BK880" s="96"/>
      <c r="BL880" s="96"/>
      <c r="BM880" s="96"/>
      <c r="BN880" s="96"/>
      <c r="BO880" s="96"/>
      <c r="BP880" s="96"/>
      <c r="BQ880" s="96"/>
      <c r="BR880" s="96"/>
      <c r="BS880" s="96"/>
      <c r="BT880" s="96"/>
      <c r="BU880" s="96"/>
      <c r="BV880" s="96"/>
      <c r="BW880" s="96"/>
      <c r="BX880" s="96"/>
      <c r="BY880" s="96"/>
      <c r="BZ880" s="96"/>
      <c r="CA880" s="96"/>
      <c r="CB880" s="96"/>
      <c r="CC880" s="96"/>
      <c r="CD880" s="96"/>
      <c r="CE880" s="96"/>
      <c r="CF880" s="96"/>
      <c r="CG880" s="96"/>
      <c r="CH880" s="96"/>
      <c r="CI880" s="96"/>
      <c r="CJ880" s="96"/>
      <c r="CK880" s="96"/>
      <c r="CL880" s="96"/>
      <c r="CM880" s="96"/>
      <c r="CN880" s="96"/>
      <c r="CO880" s="96"/>
      <c r="CP880" s="96"/>
      <c r="CQ880" s="96"/>
      <c r="CR880" s="96"/>
      <c r="CS880" s="96"/>
      <c r="CT880" s="96"/>
      <c r="CU880" s="96"/>
      <c r="CV880" s="96"/>
      <c r="CW880" s="96"/>
      <c r="CX880" s="96"/>
      <c r="CY880" s="96"/>
      <c r="CZ880" s="96"/>
      <c r="DA880" s="96"/>
      <c r="DB880" s="96"/>
      <c r="DC880" s="96"/>
      <c r="DD880" s="96"/>
      <c r="DE880" s="96"/>
      <c r="DF880" s="96"/>
      <c r="DG880" s="96"/>
      <c r="DH880" s="96"/>
      <c r="DI880" s="96"/>
      <c r="DJ880" s="96"/>
      <c r="DK880" s="96"/>
    </row>
    <row r="881" spans="1:115" s="579" customFormat="1" ht="60" customHeight="1">
      <c r="A881" s="4"/>
      <c r="B881" s="4">
        <v>171</v>
      </c>
      <c r="C881" s="607" t="s">
        <v>8215</v>
      </c>
      <c r="D881" s="582" t="s">
        <v>8216</v>
      </c>
      <c r="E881" s="582" t="s">
        <v>8221</v>
      </c>
      <c r="F881" s="582" t="s">
        <v>8222</v>
      </c>
      <c r="G881" s="4" t="s">
        <v>8223</v>
      </c>
      <c r="H881" s="33">
        <v>5300</v>
      </c>
      <c r="I881" s="33"/>
      <c r="J881" s="33"/>
      <c r="K881" s="4" t="s">
        <v>8196</v>
      </c>
      <c r="L881" s="582" t="s">
        <v>8224</v>
      </c>
      <c r="M881" s="4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6"/>
      <c r="AP881" s="96"/>
      <c r="AQ881" s="96"/>
      <c r="AR881" s="96"/>
      <c r="AS881" s="96"/>
      <c r="AT881" s="96"/>
      <c r="AU881" s="96"/>
      <c r="AV881" s="96"/>
      <c r="AW881" s="96"/>
      <c r="AX881" s="96"/>
      <c r="AY881" s="96"/>
      <c r="AZ881" s="96"/>
      <c r="BA881" s="96"/>
      <c r="BB881" s="96"/>
      <c r="BC881" s="96"/>
      <c r="BD881" s="96"/>
      <c r="BE881" s="96"/>
      <c r="BF881" s="96"/>
      <c r="BG881" s="96"/>
      <c r="BH881" s="96"/>
      <c r="BI881" s="96"/>
      <c r="BJ881" s="96"/>
      <c r="BK881" s="96"/>
      <c r="BL881" s="96"/>
      <c r="BM881" s="96"/>
      <c r="BN881" s="96"/>
      <c r="BO881" s="96"/>
      <c r="BP881" s="96"/>
      <c r="BQ881" s="96"/>
      <c r="BR881" s="96"/>
      <c r="BS881" s="96"/>
      <c r="BT881" s="96"/>
      <c r="BU881" s="96"/>
      <c r="BV881" s="96"/>
      <c r="BW881" s="96"/>
      <c r="BX881" s="96"/>
      <c r="BY881" s="96"/>
      <c r="BZ881" s="96"/>
      <c r="CA881" s="96"/>
      <c r="CB881" s="96"/>
      <c r="CC881" s="96"/>
      <c r="CD881" s="96"/>
      <c r="CE881" s="96"/>
      <c r="CF881" s="96"/>
      <c r="CG881" s="96"/>
      <c r="CH881" s="96"/>
      <c r="CI881" s="96"/>
      <c r="CJ881" s="96"/>
      <c r="CK881" s="96"/>
      <c r="CL881" s="96"/>
      <c r="CM881" s="96"/>
      <c r="CN881" s="96"/>
      <c r="CO881" s="96"/>
      <c r="CP881" s="96"/>
      <c r="CQ881" s="96"/>
      <c r="CR881" s="96"/>
      <c r="CS881" s="96"/>
      <c r="CT881" s="96"/>
      <c r="CU881" s="96"/>
      <c r="CV881" s="96"/>
      <c r="CW881" s="96"/>
      <c r="CX881" s="96"/>
      <c r="CY881" s="96"/>
      <c r="CZ881" s="96"/>
      <c r="DA881" s="96"/>
      <c r="DB881" s="96"/>
      <c r="DC881" s="96"/>
      <c r="DD881" s="96"/>
      <c r="DE881" s="96"/>
      <c r="DF881" s="96"/>
      <c r="DG881" s="96"/>
      <c r="DH881" s="96"/>
      <c r="DI881" s="96"/>
      <c r="DJ881" s="96"/>
      <c r="DK881" s="96"/>
    </row>
    <row r="882" spans="1:115" s="579" customFormat="1" ht="60" customHeight="1">
      <c r="A882" s="4"/>
      <c r="B882" s="4">
        <v>172</v>
      </c>
      <c r="C882" s="629" t="s">
        <v>8225</v>
      </c>
      <c r="D882" s="4" t="s">
        <v>8226</v>
      </c>
      <c r="E882" s="4" t="s">
        <v>8227</v>
      </c>
      <c r="F882" s="582" t="s">
        <v>8228</v>
      </c>
      <c r="G882" s="4" t="s">
        <v>7468</v>
      </c>
      <c r="H882" s="33">
        <v>5000</v>
      </c>
      <c r="I882" s="37"/>
      <c r="J882" s="37"/>
      <c r="K882" s="4" t="s">
        <v>8190</v>
      </c>
      <c r="L882" s="24" t="s">
        <v>8229</v>
      </c>
      <c r="M882" s="4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96"/>
      <c r="AP882" s="96"/>
      <c r="AQ882" s="96"/>
      <c r="AR882" s="96"/>
      <c r="AS882" s="96"/>
      <c r="AT882" s="96"/>
      <c r="AU882" s="96"/>
      <c r="AV882" s="96"/>
      <c r="AW882" s="96"/>
      <c r="AX882" s="96"/>
      <c r="AY882" s="96"/>
      <c r="AZ882" s="96"/>
      <c r="BA882" s="96"/>
      <c r="BB882" s="96"/>
      <c r="BC882" s="96"/>
      <c r="BD882" s="96"/>
      <c r="BE882" s="96"/>
      <c r="BF882" s="96"/>
      <c r="BG882" s="96"/>
      <c r="BH882" s="96"/>
      <c r="BI882" s="96"/>
      <c r="BJ882" s="96"/>
      <c r="BK882" s="96"/>
      <c r="BL882" s="96"/>
      <c r="BM882" s="96"/>
      <c r="BN882" s="96"/>
      <c r="BO882" s="96"/>
      <c r="BP882" s="96"/>
      <c r="BQ882" s="96"/>
      <c r="BR882" s="96"/>
      <c r="BS882" s="96"/>
      <c r="BT882" s="96"/>
      <c r="BU882" s="96"/>
      <c r="BV882" s="96"/>
      <c r="BW882" s="96"/>
      <c r="BX882" s="96"/>
      <c r="BY882" s="96"/>
      <c r="BZ882" s="96"/>
      <c r="CA882" s="96"/>
      <c r="CB882" s="96"/>
      <c r="CC882" s="96"/>
      <c r="CD882" s="96"/>
      <c r="CE882" s="96"/>
      <c r="CF882" s="96"/>
      <c r="CG882" s="96"/>
      <c r="CH882" s="96"/>
      <c r="CI882" s="96"/>
      <c r="CJ882" s="96"/>
      <c r="CK882" s="96"/>
      <c r="CL882" s="96"/>
      <c r="CM882" s="96"/>
      <c r="CN882" s="96"/>
      <c r="CO882" s="96"/>
      <c r="CP882" s="96"/>
      <c r="CQ882" s="96"/>
      <c r="CR882" s="96"/>
      <c r="CS882" s="96"/>
      <c r="CT882" s="96"/>
      <c r="CU882" s="96"/>
      <c r="CV882" s="96"/>
      <c r="CW882" s="96"/>
      <c r="CX882" s="96"/>
      <c r="CY882" s="96"/>
      <c r="CZ882" s="96"/>
      <c r="DA882" s="96"/>
      <c r="DB882" s="96"/>
      <c r="DC882" s="96"/>
      <c r="DD882" s="96"/>
      <c r="DE882" s="96"/>
      <c r="DF882" s="96"/>
      <c r="DG882" s="96"/>
      <c r="DH882" s="96"/>
      <c r="DI882" s="96"/>
      <c r="DJ882" s="96"/>
      <c r="DK882" s="96"/>
    </row>
    <row r="883" spans="1:115" s="579" customFormat="1" ht="60" customHeight="1">
      <c r="A883" s="4"/>
      <c r="B883" s="4">
        <v>173</v>
      </c>
      <c r="C883" s="629" t="s">
        <v>8230</v>
      </c>
      <c r="D883" s="4" t="s">
        <v>8231</v>
      </c>
      <c r="E883" s="4" t="s">
        <v>8232</v>
      </c>
      <c r="F883" s="582" t="s">
        <v>8233</v>
      </c>
      <c r="G883" s="4" t="s">
        <v>7468</v>
      </c>
      <c r="H883" s="33">
        <v>5000</v>
      </c>
      <c r="I883" s="37"/>
      <c r="J883" s="37"/>
      <c r="K883" s="4" t="s">
        <v>8190</v>
      </c>
      <c r="L883" s="24" t="s">
        <v>8234</v>
      </c>
      <c r="M883" s="4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6"/>
      <c r="AM883" s="96"/>
      <c r="AN883" s="96"/>
      <c r="AO883" s="96"/>
      <c r="AP883" s="96"/>
      <c r="AQ883" s="96"/>
      <c r="AR883" s="96"/>
      <c r="AS883" s="96"/>
      <c r="AT883" s="96"/>
      <c r="AU883" s="96"/>
      <c r="AV883" s="96"/>
      <c r="AW883" s="96"/>
      <c r="AX883" s="96"/>
      <c r="AY883" s="96"/>
      <c r="AZ883" s="96"/>
      <c r="BA883" s="96"/>
      <c r="BB883" s="96"/>
      <c r="BC883" s="96"/>
      <c r="BD883" s="96"/>
      <c r="BE883" s="96"/>
      <c r="BF883" s="96"/>
      <c r="BG883" s="96"/>
      <c r="BH883" s="96"/>
      <c r="BI883" s="96"/>
      <c r="BJ883" s="96"/>
      <c r="BK883" s="96"/>
      <c r="BL883" s="96"/>
      <c r="BM883" s="96"/>
      <c r="BN883" s="96"/>
      <c r="BO883" s="96"/>
      <c r="BP883" s="96"/>
      <c r="BQ883" s="96"/>
      <c r="BR883" s="96"/>
      <c r="BS883" s="96"/>
      <c r="BT883" s="96"/>
      <c r="BU883" s="96"/>
      <c r="BV883" s="96"/>
      <c r="BW883" s="96"/>
      <c r="BX883" s="96"/>
      <c r="BY883" s="96"/>
      <c r="BZ883" s="96"/>
      <c r="CA883" s="96"/>
      <c r="CB883" s="96"/>
      <c r="CC883" s="96"/>
      <c r="CD883" s="96"/>
      <c r="CE883" s="96"/>
      <c r="CF883" s="96"/>
      <c r="CG883" s="96"/>
      <c r="CH883" s="96"/>
      <c r="CI883" s="96"/>
      <c r="CJ883" s="96"/>
      <c r="CK883" s="96"/>
      <c r="CL883" s="96"/>
      <c r="CM883" s="96"/>
      <c r="CN883" s="96"/>
      <c r="CO883" s="96"/>
      <c r="CP883" s="96"/>
      <c r="CQ883" s="96"/>
      <c r="CR883" s="96"/>
      <c r="CS883" s="96"/>
      <c r="CT883" s="96"/>
      <c r="CU883" s="96"/>
      <c r="CV883" s="96"/>
      <c r="CW883" s="96"/>
      <c r="CX883" s="96"/>
      <c r="CY883" s="96"/>
      <c r="CZ883" s="96"/>
      <c r="DA883" s="96"/>
      <c r="DB883" s="96"/>
      <c r="DC883" s="96"/>
      <c r="DD883" s="96"/>
      <c r="DE883" s="96"/>
      <c r="DF883" s="96"/>
      <c r="DG883" s="96"/>
      <c r="DH883" s="96"/>
      <c r="DI883" s="96"/>
      <c r="DJ883" s="96"/>
      <c r="DK883" s="96"/>
    </row>
    <row r="884" spans="1:115" s="579" customFormat="1" ht="60" customHeight="1">
      <c r="A884" s="4"/>
      <c r="B884" s="4">
        <v>174</v>
      </c>
      <c r="C884" s="629" t="s">
        <v>8235</v>
      </c>
      <c r="D884" s="4" t="s">
        <v>8226</v>
      </c>
      <c r="E884" s="4" t="s">
        <v>8236</v>
      </c>
      <c r="F884" s="582" t="s">
        <v>8237</v>
      </c>
      <c r="G884" s="4" t="s">
        <v>8238</v>
      </c>
      <c r="H884" s="33">
        <v>3000</v>
      </c>
      <c r="I884" s="37"/>
      <c r="J884" s="37"/>
      <c r="K884" s="4" t="s">
        <v>8190</v>
      </c>
      <c r="L884" s="24" t="s">
        <v>8239</v>
      </c>
      <c r="M884" s="4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6"/>
      <c r="AM884" s="96"/>
      <c r="AN884" s="96"/>
      <c r="AO884" s="96"/>
      <c r="AP884" s="96"/>
      <c r="AQ884" s="96"/>
      <c r="AR884" s="96"/>
      <c r="AS884" s="96"/>
      <c r="AT884" s="96"/>
      <c r="AU884" s="96"/>
      <c r="AV884" s="96"/>
      <c r="AW884" s="96"/>
      <c r="AX884" s="96"/>
      <c r="AY884" s="96"/>
      <c r="AZ884" s="96"/>
      <c r="BA884" s="96"/>
      <c r="BB884" s="96"/>
      <c r="BC884" s="96"/>
      <c r="BD884" s="96"/>
      <c r="BE884" s="96"/>
      <c r="BF884" s="96"/>
      <c r="BG884" s="96"/>
      <c r="BH884" s="96"/>
      <c r="BI884" s="96"/>
      <c r="BJ884" s="96"/>
      <c r="BK884" s="96"/>
      <c r="BL884" s="96"/>
      <c r="BM884" s="96"/>
      <c r="BN884" s="96"/>
      <c r="BO884" s="96"/>
      <c r="BP884" s="96"/>
      <c r="BQ884" s="96"/>
      <c r="BR884" s="96"/>
      <c r="BS884" s="96"/>
      <c r="BT884" s="96"/>
      <c r="BU884" s="96"/>
      <c r="BV884" s="96"/>
      <c r="BW884" s="96"/>
      <c r="BX884" s="96"/>
      <c r="BY884" s="96"/>
      <c r="BZ884" s="96"/>
      <c r="CA884" s="96"/>
      <c r="CB884" s="96"/>
      <c r="CC884" s="96"/>
      <c r="CD884" s="96"/>
      <c r="CE884" s="96"/>
      <c r="CF884" s="96"/>
      <c r="CG884" s="96"/>
      <c r="CH884" s="96"/>
      <c r="CI884" s="96"/>
      <c r="CJ884" s="96"/>
      <c r="CK884" s="96"/>
      <c r="CL884" s="96"/>
      <c r="CM884" s="96"/>
      <c r="CN884" s="96"/>
      <c r="CO884" s="96"/>
      <c r="CP884" s="96"/>
      <c r="CQ884" s="96"/>
      <c r="CR884" s="96"/>
      <c r="CS884" s="96"/>
      <c r="CT884" s="96"/>
      <c r="CU884" s="96"/>
      <c r="CV884" s="96"/>
      <c r="CW884" s="96"/>
      <c r="CX884" s="96"/>
      <c r="CY884" s="96"/>
      <c r="CZ884" s="96"/>
      <c r="DA884" s="96"/>
      <c r="DB884" s="96"/>
      <c r="DC884" s="96"/>
      <c r="DD884" s="96"/>
      <c r="DE884" s="96"/>
      <c r="DF884" s="96"/>
      <c r="DG884" s="96"/>
      <c r="DH884" s="96"/>
      <c r="DI884" s="96"/>
      <c r="DJ884" s="96"/>
      <c r="DK884" s="96"/>
    </row>
    <row r="885" spans="1:115" s="579" customFormat="1" ht="60" customHeight="1">
      <c r="A885" s="4"/>
      <c r="B885" s="4">
        <v>175</v>
      </c>
      <c r="C885" s="629" t="s">
        <v>8240</v>
      </c>
      <c r="D885" s="4" t="s">
        <v>8231</v>
      </c>
      <c r="E885" s="4" t="s">
        <v>8241</v>
      </c>
      <c r="F885" s="582" t="s">
        <v>8242</v>
      </c>
      <c r="G885" s="4" t="s">
        <v>8243</v>
      </c>
      <c r="H885" s="33">
        <f>200+3900</f>
        <v>4100</v>
      </c>
      <c r="I885" s="37"/>
      <c r="J885" s="37"/>
      <c r="K885" s="4" t="s">
        <v>8190</v>
      </c>
      <c r="L885" s="24" t="s">
        <v>8244</v>
      </c>
      <c r="M885" s="4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6"/>
      <c r="AM885" s="96"/>
      <c r="AN885" s="96"/>
      <c r="AO885" s="96"/>
      <c r="AP885" s="96"/>
      <c r="AQ885" s="96"/>
      <c r="AR885" s="96"/>
      <c r="AS885" s="96"/>
      <c r="AT885" s="96"/>
      <c r="AU885" s="96"/>
      <c r="AV885" s="96"/>
      <c r="AW885" s="96"/>
      <c r="AX885" s="96"/>
      <c r="AY885" s="96"/>
      <c r="AZ885" s="96"/>
      <c r="BA885" s="96"/>
      <c r="BB885" s="96"/>
      <c r="BC885" s="96"/>
      <c r="BD885" s="96"/>
      <c r="BE885" s="96"/>
      <c r="BF885" s="96"/>
      <c r="BG885" s="96"/>
      <c r="BH885" s="96"/>
      <c r="BI885" s="96"/>
      <c r="BJ885" s="96"/>
      <c r="BK885" s="96"/>
      <c r="BL885" s="96"/>
      <c r="BM885" s="96"/>
      <c r="BN885" s="96"/>
      <c r="BO885" s="96"/>
      <c r="BP885" s="96"/>
      <c r="BQ885" s="96"/>
      <c r="BR885" s="96"/>
      <c r="BS885" s="96"/>
      <c r="BT885" s="96"/>
      <c r="BU885" s="96"/>
      <c r="BV885" s="96"/>
      <c r="BW885" s="96"/>
      <c r="BX885" s="96"/>
      <c r="BY885" s="96"/>
      <c r="BZ885" s="96"/>
      <c r="CA885" s="96"/>
      <c r="CB885" s="96"/>
      <c r="CC885" s="96"/>
      <c r="CD885" s="96"/>
      <c r="CE885" s="96"/>
      <c r="CF885" s="96"/>
      <c r="CG885" s="96"/>
      <c r="CH885" s="96"/>
      <c r="CI885" s="96"/>
      <c r="CJ885" s="96"/>
      <c r="CK885" s="96"/>
      <c r="CL885" s="96"/>
      <c r="CM885" s="96"/>
      <c r="CN885" s="96"/>
      <c r="CO885" s="96"/>
      <c r="CP885" s="96"/>
      <c r="CQ885" s="96"/>
      <c r="CR885" s="96"/>
      <c r="CS885" s="96"/>
      <c r="CT885" s="96"/>
      <c r="CU885" s="96"/>
      <c r="CV885" s="96"/>
      <c r="CW885" s="96"/>
      <c r="CX885" s="96"/>
      <c r="CY885" s="96"/>
      <c r="CZ885" s="96"/>
      <c r="DA885" s="96"/>
      <c r="DB885" s="96"/>
      <c r="DC885" s="96"/>
      <c r="DD885" s="96"/>
      <c r="DE885" s="96"/>
      <c r="DF885" s="96"/>
      <c r="DG885" s="96"/>
      <c r="DH885" s="96"/>
      <c r="DI885" s="96"/>
      <c r="DJ885" s="96"/>
      <c r="DK885" s="96"/>
    </row>
    <row r="886" spans="1:115" s="579" customFormat="1" ht="60" customHeight="1">
      <c r="A886" s="4"/>
      <c r="B886" s="4">
        <v>176</v>
      </c>
      <c r="C886" s="607" t="s">
        <v>8245</v>
      </c>
      <c r="D886" s="582" t="s">
        <v>8246</v>
      </c>
      <c r="E886" s="582" t="s">
        <v>8247</v>
      </c>
      <c r="F886" s="582" t="s">
        <v>8248</v>
      </c>
      <c r="G886" s="4" t="s">
        <v>7872</v>
      </c>
      <c r="H886" s="33">
        <v>5200</v>
      </c>
      <c r="I886" s="33"/>
      <c r="J886" s="33"/>
      <c r="K886" s="4" t="s">
        <v>8249</v>
      </c>
      <c r="L886" s="582" t="s">
        <v>8250</v>
      </c>
      <c r="M886" s="4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6"/>
      <c r="AM886" s="96"/>
      <c r="AN886" s="96"/>
      <c r="AO886" s="96"/>
      <c r="AP886" s="96"/>
      <c r="AQ886" s="96"/>
      <c r="AR886" s="96"/>
      <c r="AS886" s="96"/>
      <c r="AT886" s="96"/>
      <c r="AU886" s="96"/>
      <c r="AV886" s="96"/>
      <c r="AW886" s="96"/>
      <c r="AX886" s="96"/>
      <c r="AY886" s="96"/>
      <c r="AZ886" s="96"/>
      <c r="BA886" s="96"/>
      <c r="BB886" s="96"/>
      <c r="BC886" s="96"/>
      <c r="BD886" s="96"/>
      <c r="BE886" s="96"/>
      <c r="BF886" s="96"/>
      <c r="BG886" s="96"/>
      <c r="BH886" s="96"/>
      <c r="BI886" s="96"/>
      <c r="BJ886" s="96"/>
      <c r="BK886" s="96"/>
      <c r="BL886" s="96"/>
      <c r="BM886" s="96"/>
      <c r="BN886" s="96"/>
      <c r="BO886" s="96"/>
      <c r="BP886" s="96"/>
      <c r="BQ886" s="96"/>
      <c r="BR886" s="96"/>
      <c r="BS886" s="96"/>
      <c r="BT886" s="96"/>
      <c r="BU886" s="96"/>
      <c r="BV886" s="96"/>
      <c r="BW886" s="96"/>
      <c r="BX886" s="96"/>
      <c r="BY886" s="96"/>
      <c r="BZ886" s="96"/>
      <c r="CA886" s="96"/>
      <c r="CB886" s="96"/>
      <c r="CC886" s="96"/>
      <c r="CD886" s="96"/>
      <c r="CE886" s="96"/>
      <c r="CF886" s="96"/>
      <c r="CG886" s="96"/>
      <c r="CH886" s="96"/>
      <c r="CI886" s="96"/>
      <c r="CJ886" s="96"/>
      <c r="CK886" s="96"/>
      <c r="CL886" s="96"/>
      <c r="CM886" s="96"/>
      <c r="CN886" s="96"/>
      <c r="CO886" s="96"/>
      <c r="CP886" s="96"/>
      <c r="CQ886" s="96"/>
      <c r="CR886" s="96"/>
      <c r="CS886" s="96"/>
      <c r="CT886" s="96"/>
      <c r="CU886" s="96"/>
      <c r="CV886" s="96"/>
      <c r="CW886" s="96"/>
      <c r="CX886" s="96"/>
      <c r="CY886" s="96"/>
      <c r="CZ886" s="96"/>
      <c r="DA886" s="96"/>
      <c r="DB886" s="96"/>
      <c r="DC886" s="96"/>
      <c r="DD886" s="96"/>
      <c r="DE886" s="96"/>
      <c r="DF886" s="96"/>
      <c r="DG886" s="96"/>
      <c r="DH886" s="96"/>
      <c r="DI886" s="96"/>
      <c r="DJ886" s="96"/>
      <c r="DK886" s="96"/>
    </row>
    <row r="887" spans="1:115" s="579" customFormat="1" ht="60" customHeight="1">
      <c r="A887" s="4"/>
      <c r="B887" s="4">
        <v>177</v>
      </c>
      <c r="C887" s="113" t="s">
        <v>8251</v>
      </c>
      <c r="D887" s="4" t="s">
        <v>8252</v>
      </c>
      <c r="E887" s="4" t="s">
        <v>8253</v>
      </c>
      <c r="F887" s="582" t="s">
        <v>8254</v>
      </c>
      <c r="G887" s="4" t="s">
        <v>4139</v>
      </c>
      <c r="H887" s="33">
        <v>5000</v>
      </c>
      <c r="I887" s="33"/>
      <c r="J887" s="33"/>
      <c r="K887" s="4" t="s">
        <v>4019</v>
      </c>
      <c r="L887" s="24" t="s">
        <v>8255</v>
      </c>
      <c r="M887" s="4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/>
      <c r="AL887" s="96"/>
      <c r="AM887" s="96"/>
      <c r="AN887" s="96"/>
      <c r="AO887" s="96"/>
      <c r="AP887" s="96"/>
      <c r="AQ887" s="96"/>
      <c r="AR887" s="96"/>
      <c r="AS887" s="96"/>
      <c r="AT887" s="96"/>
      <c r="AU887" s="96"/>
      <c r="AV887" s="96"/>
      <c r="AW887" s="96"/>
      <c r="AX887" s="96"/>
      <c r="AY887" s="96"/>
      <c r="AZ887" s="96"/>
      <c r="BA887" s="96"/>
      <c r="BB887" s="96"/>
      <c r="BC887" s="96"/>
      <c r="BD887" s="96"/>
      <c r="BE887" s="96"/>
      <c r="BF887" s="96"/>
      <c r="BG887" s="96"/>
      <c r="BH887" s="96"/>
      <c r="BI887" s="96"/>
      <c r="BJ887" s="96"/>
      <c r="BK887" s="96"/>
      <c r="BL887" s="96"/>
      <c r="BM887" s="96"/>
      <c r="BN887" s="96"/>
      <c r="BO887" s="96"/>
      <c r="BP887" s="96"/>
      <c r="BQ887" s="96"/>
      <c r="BR887" s="96"/>
      <c r="BS887" s="96"/>
      <c r="BT887" s="96"/>
      <c r="BU887" s="96"/>
      <c r="BV887" s="96"/>
      <c r="BW887" s="96"/>
      <c r="BX887" s="96"/>
      <c r="BY887" s="96"/>
      <c r="BZ887" s="96"/>
      <c r="CA887" s="96"/>
      <c r="CB887" s="96"/>
      <c r="CC887" s="96"/>
      <c r="CD887" s="96"/>
      <c r="CE887" s="96"/>
      <c r="CF887" s="96"/>
      <c r="CG887" s="96"/>
      <c r="CH887" s="96"/>
      <c r="CI887" s="96"/>
      <c r="CJ887" s="96"/>
      <c r="CK887" s="96"/>
      <c r="CL887" s="96"/>
      <c r="CM887" s="96"/>
      <c r="CN887" s="96"/>
      <c r="CO887" s="96"/>
      <c r="CP887" s="96"/>
      <c r="CQ887" s="96"/>
      <c r="CR887" s="96"/>
      <c r="CS887" s="96"/>
      <c r="CT887" s="96"/>
      <c r="CU887" s="96"/>
      <c r="CV887" s="96"/>
      <c r="CW887" s="96"/>
      <c r="CX887" s="96"/>
      <c r="CY887" s="96"/>
      <c r="CZ887" s="96"/>
      <c r="DA887" s="96"/>
      <c r="DB887" s="96"/>
      <c r="DC887" s="96"/>
      <c r="DD887" s="96"/>
      <c r="DE887" s="96"/>
      <c r="DF887" s="96"/>
      <c r="DG887" s="96"/>
      <c r="DH887" s="96"/>
      <c r="DI887" s="96"/>
      <c r="DJ887" s="96"/>
      <c r="DK887" s="96"/>
    </row>
    <row r="888" spans="1:115" s="579" customFormat="1" ht="60" customHeight="1">
      <c r="A888" s="4"/>
      <c r="B888" s="4">
        <v>178</v>
      </c>
      <c r="C888" s="607" t="s">
        <v>8256</v>
      </c>
      <c r="D888" s="582" t="s">
        <v>8257</v>
      </c>
      <c r="E888" s="582" t="s">
        <v>8258</v>
      </c>
      <c r="F888" s="582" t="s">
        <v>8259</v>
      </c>
      <c r="G888" s="4" t="s">
        <v>8260</v>
      </c>
      <c r="H888" s="33">
        <v>19600</v>
      </c>
      <c r="I888" s="33"/>
      <c r="J888" s="33"/>
      <c r="K888" s="4" t="s">
        <v>8261</v>
      </c>
      <c r="L888" s="449" t="s">
        <v>8262</v>
      </c>
      <c r="M888" s="4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6"/>
      <c r="AM888" s="96"/>
      <c r="AN888" s="96"/>
      <c r="AO888" s="96"/>
      <c r="AP888" s="96"/>
      <c r="AQ888" s="96"/>
      <c r="AR888" s="96"/>
      <c r="AS888" s="96"/>
      <c r="AT888" s="96"/>
      <c r="AU888" s="96"/>
      <c r="AV888" s="96"/>
      <c r="AW888" s="96"/>
      <c r="AX888" s="96"/>
      <c r="AY888" s="96"/>
      <c r="AZ888" s="96"/>
      <c r="BA888" s="96"/>
      <c r="BB888" s="96"/>
      <c r="BC888" s="96"/>
      <c r="BD888" s="96"/>
      <c r="BE888" s="96"/>
      <c r="BF888" s="96"/>
      <c r="BG888" s="96"/>
      <c r="BH888" s="96"/>
      <c r="BI888" s="96"/>
      <c r="BJ888" s="96"/>
      <c r="BK888" s="96"/>
      <c r="BL888" s="96"/>
      <c r="BM888" s="96"/>
      <c r="BN888" s="96"/>
      <c r="BO888" s="96"/>
      <c r="BP888" s="96"/>
      <c r="BQ888" s="96"/>
      <c r="BR888" s="96"/>
      <c r="BS888" s="96"/>
      <c r="BT888" s="96"/>
      <c r="BU888" s="96"/>
      <c r="BV888" s="96"/>
      <c r="BW888" s="96"/>
      <c r="BX888" s="96"/>
      <c r="BY888" s="96"/>
      <c r="BZ888" s="96"/>
      <c r="CA888" s="96"/>
      <c r="CB888" s="96"/>
      <c r="CC888" s="96"/>
      <c r="CD888" s="96"/>
      <c r="CE888" s="96"/>
      <c r="CF888" s="96"/>
      <c r="CG888" s="96"/>
      <c r="CH888" s="96"/>
      <c r="CI888" s="96"/>
      <c r="CJ888" s="96"/>
      <c r="CK888" s="96"/>
      <c r="CL888" s="96"/>
      <c r="CM888" s="96"/>
      <c r="CN888" s="96"/>
      <c r="CO888" s="96"/>
      <c r="CP888" s="96"/>
      <c r="CQ888" s="96"/>
      <c r="CR888" s="96"/>
      <c r="CS888" s="96"/>
      <c r="CT888" s="96"/>
      <c r="CU888" s="96"/>
      <c r="CV888" s="96"/>
      <c r="CW888" s="96"/>
      <c r="CX888" s="96"/>
      <c r="CY888" s="96"/>
      <c r="CZ888" s="96"/>
      <c r="DA888" s="96"/>
      <c r="DB888" s="96"/>
      <c r="DC888" s="96"/>
      <c r="DD888" s="96"/>
      <c r="DE888" s="96"/>
      <c r="DF888" s="96"/>
      <c r="DG888" s="96"/>
      <c r="DH888" s="96"/>
      <c r="DI888" s="96"/>
      <c r="DJ888" s="96"/>
      <c r="DK888" s="96"/>
    </row>
    <row r="889" spans="1:115" s="579" customFormat="1" ht="60" customHeight="1">
      <c r="A889" s="4"/>
      <c r="B889" s="4">
        <v>179</v>
      </c>
      <c r="C889" s="113" t="s">
        <v>8263</v>
      </c>
      <c r="D889" s="4" t="s">
        <v>8264</v>
      </c>
      <c r="E889" s="4" t="s">
        <v>8265</v>
      </c>
      <c r="F889" s="4" t="s">
        <v>8266</v>
      </c>
      <c r="G889" s="4" t="s">
        <v>8267</v>
      </c>
      <c r="H889" s="33">
        <v>19497</v>
      </c>
      <c r="I889" s="33"/>
      <c r="J889" s="33"/>
      <c r="K889" s="4" t="s">
        <v>8268</v>
      </c>
      <c r="L889" s="4" t="s">
        <v>8269</v>
      </c>
      <c r="M889" s="4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6"/>
      <c r="AM889" s="96"/>
      <c r="AN889" s="96"/>
      <c r="AO889" s="96"/>
      <c r="AP889" s="96"/>
      <c r="AQ889" s="96"/>
      <c r="AR889" s="96"/>
      <c r="AS889" s="96"/>
      <c r="AT889" s="96"/>
      <c r="AU889" s="96"/>
      <c r="AV889" s="96"/>
      <c r="AW889" s="96"/>
      <c r="AX889" s="96"/>
      <c r="AY889" s="96"/>
      <c r="AZ889" s="96"/>
      <c r="BA889" s="96"/>
      <c r="BB889" s="96"/>
      <c r="BC889" s="96"/>
      <c r="BD889" s="96"/>
      <c r="BE889" s="96"/>
      <c r="BF889" s="96"/>
      <c r="BG889" s="96"/>
      <c r="BH889" s="96"/>
      <c r="BI889" s="96"/>
      <c r="BJ889" s="96"/>
      <c r="BK889" s="96"/>
      <c r="BL889" s="96"/>
      <c r="BM889" s="96"/>
      <c r="BN889" s="96"/>
      <c r="BO889" s="96"/>
      <c r="BP889" s="96"/>
      <c r="BQ889" s="96"/>
      <c r="BR889" s="96"/>
      <c r="BS889" s="96"/>
      <c r="BT889" s="96"/>
      <c r="BU889" s="96"/>
      <c r="BV889" s="96"/>
      <c r="BW889" s="96"/>
      <c r="BX889" s="96"/>
      <c r="BY889" s="96"/>
      <c r="BZ889" s="96"/>
      <c r="CA889" s="96"/>
      <c r="CB889" s="96"/>
      <c r="CC889" s="96"/>
      <c r="CD889" s="96"/>
      <c r="CE889" s="96"/>
      <c r="CF889" s="96"/>
      <c r="CG889" s="96"/>
      <c r="CH889" s="96"/>
      <c r="CI889" s="96"/>
      <c r="CJ889" s="96"/>
      <c r="CK889" s="96"/>
      <c r="CL889" s="96"/>
      <c r="CM889" s="96"/>
      <c r="CN889" s="96"/>
      <c r="CO889" s="96"/>
      <c r="CP889" s="96"/>
      <c r="CQ889" s="96"/>
      <c r="CR889" s="96"/>
      <c r="CS889" s="96"/>
      <c r="CT889" s="96"/>
      <c r="CU889" s="96"/>
      <c r="CV889" s="96"/>
      <c r="CW889" s="96"/>
      <c r="CX889" s="96"/>
      <c r="CY889" s="96"/>
      <c r="CZ889" s="96"/>
      <c r="DA889" s="96"/>
      <c r="DB889" s="96"/>
      <c r="DC889" s="96"/>
      <c r="DD889" s="96"/>
      <c r="DE889" s="96"/>
      <c r="DF889" s="96"/>
      <c r="DG889" s="96"/>
      <c r="DH889" s="96"/>
      <c r="DI889" s="96"/>
      <c r="DJ889" s="96"/>
      <c r="DK889" s="96"/>
    </row>
    <row r="890" spans="1:115" s="579" customFormat="1" ht="60" customHeight="1">
      <c r="A890" s="4"/>
      <c r="B890" s="4">
        <v>180</v>
      </c>
      <c r="C890" s="629" t="s">
        <v>8270</v>
      </c>
      <c r="D890" s="4" t="s">
        <v>8271</v>
      </c>
      <c r="E890" s="4" t="s">
        <v>8272</v>
      </c>
      <c r="F890" s="582" t="s">
        <v>8273</v>
      </c>
      <c r="G890" s="4" t="s">
        <v>8274</v>
      </c>
      <c r="H890" s="33">
        <v>200</v>
      </c>
      <c r="I890" s="37"/>
      <c r="J890" s="37"/>
      <c r="K890" s="4" t="s">
        <v>8275</v>
      </c>
      <c r="L890" s="24" t="s">
        <v>8276</v>
      </c>
      <c r="M890" s="4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6"/>
      <c r="AM890" s="96"/>
      <c r="AN890" s="96"/>
      <c r="AO890" s="96"/>
      <c r="AP890" s="96"/>
      <c r="AQ890" s="96"/>
      <c r="AR890" s="96"/>
      <c r="AS890" s="96"/>
      <c r="AT890" s="96"/>
      <c r="AU890" s="96"/>
      <c r="AV890" s="96"/>
      <c r="AW890" s="96"/>
      <c r="AX890" s="96"/>
      <c r="AY890" s="96"/>
      <c r="AZ890" s="96"/>
      <c r="BA890" s="96"/>
      <c r="BB890" s="96"/>
      <c r="BC890" s="96"/>
      <c r="BD890" s="96"/>
      <c r="BE890" s="96"/>
      <c r="BF890" s="96"/>
      <c r="BG890" s="96"/>
      <c r="BH890" s="96"/>
      <c r="BI890" s="96"/>
      <c r="BJ890" s="96"/>
      <c r="BK890" s="96"/>
      <c r="BL890" s="96"/>
      <c r="BM890" s="96"/>
      <c r="BN890" s="96"/>
      <c r="BO890" s="96"/>
      <c r="BP890" s="96"/>
      <c r="BQ890" s="96"/>
      <c r="BR890" s="96"/>
      <c r="BS890" s="96"/>
      <c r="BT890" s="96"/>
      <c r="BU890" s="96"/>
      <c r="BV890" s="96"/>
      <c r="BW890" s="96"/>
      <c r="BX890" s="96"/>
      <c r="BY890" s="96"/>
      <c r="BZ890" s="96"/>
      <c r="CA890" s="96"/>
      <c r="CB890" s="96"/>
      <c r="CC890" s="96"/>
      <c r="CD890" s="96"/>
      <c r="CE890" s="96"/>
      <c r="CF890" s="96"/>
      <c r="CG890" s="96"/>
      <c r="CH890" s="96"/>
      <c r="CI890" s="96"/>
      <c r="CJ890" s="96"/>
      <c r="CK890" s="96"/>
      <c r="CL890" s="96"/>
      <c r="CM890" s="96"/>
      <c r="CN890" s="96"/>
      <c r="CO890" s="96"/>
      <c r="CP890" s="96"/>
      <c r="CQ890" s="96"/>
      <c r="CR890" s="96"/>
      <c r="CS890" s="96"/>
      <c r="CT890" s="96"/>
      <c r="CU890" s="96"/>
      <c r="CV890" s="96"/>
      <c r="CW890" s="96"/>
      <c r="CX890" s="96"/>
      <c r="CY890" s="96"/>
      <c r="CZ890" s="96"/>
      <c r="DA890" s="96"/>
      <c r="DB890" s="96"/>
      <c r="DC890" s="96"/>
      <c r="DD890" s="96"/>
      <c r="DE890" s="96"/>
      <c r="DF890" s="96"/>
      <c r="DG890" s="96"/>
      <c r="DH890" s="96"/>
      <c r="DI890" s="96"/>
      <c r="DJ890" s="96"/>
      <c r="DK890" s="96"/>
    </row>
    <row r="891" spans="1:115" s="579" customFormat="1" ht="60" customHeight="1">
      <c r="A891" s="4"/>
      <c r="B891" s="4">
        <v>181</v>
      </c>
      <c r="C891" s="629" t="s">
        <v>8277</v>
      </c>
      <c r="D891" s="4" t="s">
        <v>8278</v>
      </c>
      <c r="E891" s="4" t="s">
        <v>8279</v>
      </c>
      <c r="F891" s="582" t="s">
        <v>8280</v>
      </c>
      <c r="G891" s="4" t="s">
        <v>7313</v>
      </c>
      <c r="H891" s="33">
        <v>3200</v>
      </c>
      <c r="I891" s="37"/>
      <c r="J891" s="37"/>
      <c r="K891" s="4" t="s">
        <v>8275</v>
      </c>
      <c r="L891" s="24" t="s">
        <v>8281</v>
      </c>
      <c r="M891" s="4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96"/>
      <c r="AO891" s="96"/>
      <c r="AP891" s="96"/>
      <c r="AQ891" s="96"/>
      <c r="AR891" s="96"/>
      <c r="AS891" s="96"/>
      <c r="AT891" s="96"/>
      <c r="AU891" s="96"/>
      <c r="AV891" s="96"/>
      <c r="AW891" s="96"/>
      <c r="AX891" s="96"/>
      <c r="AY891" s="96"/>
      <c r="AZ891" s="96"/>
      <c r="BA891" s="96"/>
      <c r="BB891" s="96"/>
      <c r="BC891" s="96"/>
      <c r="BD891" s="96"/>
      <c r="BE891" s="96"/>
      <c r="BF891" s="96"/>
      <c r="BG891" s="96"/>
      <c r="BH891" s="96"/>
      <c r="BI891" s="96"/>
      <c r="BJ891" s="96"/>
      <c r="BK891" s="96"/>
      <c r="BL891" s="96"/>
      <c r="BM891" s="96"/>
      <c r="BN891" s="96"/>
      <c r="BO891" s="96"/>
      <c r="BP891" s="96"/>
      <c r="BQ891" s="96"/>
      <c r="BR891" s="96"/>
      <c r="BS891" s="96"/>
      <c r="BT891" s="96"/>
      <c r="BU891" s="96"/>
      <c r="BV891" s="96"/>
      <c r="BW891" s="96"/>
      <c r="BX891" s="96"/>
      <c r="BY891" s="96"/>
      <c r="BZ891" s="96"/>
      <c r="CA891" s="96"/>
      <c r="CB891" s="96"/>
      <c r="CC891" s="96"/>
      <c r="CD891" s="96"/>
      <c r="CE891" s="96"/>
      <c r="CF891" s="96"/>
      <c r="CG891" s="96"/>
      <c r="CH891" s="96"/>
      <c r="CI891" s="96"/>
      <c r="CJ891" s="96"/>
      <c r="CK891" s="96"/>
      <c r="CL891" s="96"/>
      <c r="CM891" s="96"/>
      <c r="CN891" s="96"/>
      <c r="CO891" s="96"/>
      <c r="CP891" s="96"/>
      <c r="CQ891" s="96"/>
      <c r="CR891" s="96"/>
      <c r="CS891" s="96"/>
      <c r="CT891" s="96"/>
      <c r="CU891" s="96"/>
      <c r="CV891" s="96"/>
      <c r="CW891" s="96"/>
      <c r="CX891" s="96"/>
      <c r="CY891" s="96"/>
      <c r="CZ891" s="96"/>
      <c r="DA891" s="96"/>
      <c r="DB891" s="96"/>
      <c r="DC891" s="96"/>
      <c r="DD891" s="96"/>
      <c r="DE891" s="96"/>
      <c r="DF891" s="96"/>
      <c r="DG891" s="96"/>
      <c r="DH891" s="96"/>
      <c r="DI891" s="96"/>
      <c r="DJ891" s="96"/>
      <c r="DK891" s="96"/>
    </row>
    <row r="892" spans="1:115" s="579" customFormat="1" ht="60" customHeight="1">
      <c r="A892" s="4"/>
      <c r="B892" s="4">
        <v>182</v>
      </c>
      <c r="C892" s="629" t="s">
        <v>8282</v>
      </c>
      <c r="D892" s="4" t="s">
        <v>8271</v>
      </c>
      <c r="E892" s="4" t="s">
        <v>8283</v>
      </c>
      <c r="F892" s="582" t="s">
        <v>8284</v>
      </c>
      <c r="G892" s="4" t="s">
        <v>8285</v>
      </c>
      <c r="H892" s="33">
        <v>10200</v>
      </c>
      <c r="I892" s="37"/>
      <c r="J892" s="37"/>
      <c r="K892" s="4" t="s">
        <v>8275</v>
      </c>
      <c r="L892" s="24" t="s">
        <v>8286</v>
      </c>
      <c r="M892" s="4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6"/>
      <c r="AM892" s="96"/>
      <c r="AN892" s="96"/>
      <c r="AO892" s="96"/>
      <c r="AP892" s="96"/>
      <c r="AQ892" s="96"/>
      <c r="AR892" s="96"/>
      <c r="AS892" s="96"/>
      <c r="AT892" s="96"/>
      <c r="AU892" s="96"/>
      <c r="AV892" s="96"/>
      <c r="AW892" s="96"/>
      <c r="AX892" s="96"/>
      <c r="AY892" s="96"/>
      <c r="AZ892" s="96"/>
      <c r="BA892" s="96"/>
      <c r="BB892" s="96"/>
      <c r="BC892" s="96"/>
      <c r="BD892" s="96"/>
      <c r="BE892" s="96"/>
      <c r="BF892" s="96"/>
      <c r="BG892" s="96"/>
      <c r="BH892" s="96"/>
      <c r="BI892" s="96"/>
      <c r="BJ892" s="96"/>
      <c r="BK892" s="96"/>
      <c r="BL892" s="96"/>
      <c r="BM892" s="96"/>
      <c r="BN892" s="96"/>
      <c r="BO892" s="96"/>
      <c r="BP892" s="96"/>
      <c r="BQ892" s="96"/>
      <c r="BR892" s="96"/>
      <c r="BS892" s="96"/>
      <c r="BT892" s="96"/>
      <c r="BU892" s="96"/>
      <c r="BV892" s="96"/>
      <c r="BW892" s="96"/>
      <c r="BX892" s="96"/>
      <c r="BY892" s="96"/>
      <c r="BZ892" s="96"/>
      <c r="CA892" s="96"/>
      <c r="CB892" s="96"/>
      <c r="CC892" s="96"/>
      <c r="CD892" s="96"/>
      <c r="CE892" s="96"/>
      <c r="CF892" s="96"/>
      <c r="CG892" s="96"/>
      <c r="CH892" s="96"/>
      <c r="CI892" s="96"/>
      <c r="CJ892" s="96"/>
      <c r="CK892" s="96"/>
      <c r="CL892" s="96"/>
      <c r="CM892" s="96"/>
      <c r="CN892" s="96"/>
      <c r="CO892" s="96"/>
      <c r="CP892" s="96"/>
      <c r="CQ892" s="96"/>
      <c r="CR892" s="96"/>
      <c r="CS892" s="96"/>
      <c r="CT892" s="96"/>
      <c r="CU892" s="96"/>
      <c r="CV892" s="96"/>
      <c r="CW892" s="96"/>
      <c r="CX892" s="96"/>
      <c r="CY892" s="96"/>
      <c r="CZ892" s="96"/>
      <c r="DA892" s="96"/>
      <c r="DB892" s="96"/>
      <c r="DC892" s="96"/>
      <c r="DD892" s="96"/>
      <c r="DE892" s="96"/>
      <c r="DF892" s="96"/>
      <c r="DG892" s="96"/>
      <c r="DH892" s="96"/>
      <c r="DI892" s="96"/>
      <c r="DJ892" s="96"/>
      <c r="DK892" s="96"/>
    </row>
    <row r="893" spans="1:115" s="579" customFormat="1" ht="60" customHeight="1">
      <c r="A893" s="4"/>
      <c r="B893" s="4">
        <v>183</v>
      </c>
      <c r="C893" s="629" t="s">
        <v>8235</v>
      </c>
      <c r="D893" s="4" t="s">
        <v>8226</v>
      </c>
      <c r="E893" s="4" t="s">
        <v>8287</v>
      </c>
      <c r="F893" s="582" t="s">
        <v>8288</v>
      </c>
      <c r="G893" s="4" t="s">
        <v>7872</v>
      </c>
      <c r="H893" s="33">
        <v>5200</v>
      </c>
      <c r="I893" s="37"/>
      <c r="J893" s="37"/>
      <c r="K893" s="4" t="s">
        <v>8190</v>
      </c>
      <c r="L893" s="24" t="s">
        <v>8289</v>
      </c>
      <c r="M893" s="4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6"/>
      <c r="AM893" s="96"/>
      <c r="AN893" s="96"/>
      <c r="AO893" s="96"/>
      <c r="AP893" s="96"/>
      <c r="AQ893" s="96"/>
      <c r="AR893" s="96"/>
      <c r="AS893" s="96"/>
      <c r="AT893" s="96"/>
      <c r="AU893" s="96"/>
      <c r="AV893" s="96"/>
      <c r="AW893" s="96"/>
      <c r="AX893" s="96"/>
      <c r="AY893" s="96"/>
      <c r="AZ893" s="96"/>
      <c r="BA893" s="96"/>
      <c r="BB893" s="96"/>
      <c r="BC893" s="96"/>
      <c r="BD893" s="96"/>
      <c r="BE893" s="96"/>
      <c r="BF893" s="96"/>
      <c r="BG893" s="96"/>
      <c r="BH893" s="96"/>
      <c r="BI893" s="96"/>
      <c r="BJ893" s="96"/>
      <c r="BK893" s="96"/>
      <c r="BL893" s="96"/>
      <c r="BM893" s="96"/>
      <c r="BN893" s="96"/>
      <c r="BO893" s="96"/>
      <c r="BP893" s="96"/>
      <c r="BQ893" s="96"/>
      <c r="BR893" s="96"/>
      <c r="BS893" s="96"/>
      <c r="BT893" s="96"/>
      <c r="BU893" s="96"/>
      <c r="BV893" s="96"/>
      <c r="BW893" s="96"/>
      <c r="BX893" s="96"/>
      <c r="BY893" s="96"/>
      <c r="BZ893" s="96"/>
      <c r="CA893" s="96"/>
      <c r="CB893" s="96"/>
      <c r="CC893" s="96"/>
      <c r="CD893" s="96"/>
      <c r="CE893" s="96"/>
      <c r="CF893" s="96"/>
      <c r="CG893" s="96"/>
      <c r="CH893" s="96"/>
      <c r="CI893" s="96"/>
      <c r="CJ893" s="96"/>
      <c r="CK893" s="96"/>
      <c r="CL893" s="96"/>
      <c r="CM893" s="96"/>
      <c r="CN893" s="96"/>
      <c r="CO893" s="96"/>
      <c r="CP893" s="96"/>
      <c r="CQ893" s="96"/>
      <c r="CR893" s="96"/>
      <c r="CS893" s="96"/>
      <c r="CT893" s="96"/>
      <c r="CU893" s="96"/>
      <c r="CV893" s="96"/>
      <c r="CW893" s="96"/>
      <c r="CX893" s="96"/>
      <c r="CY893" s="96"/>
      <c r="CZ893" s="96"/>
      <c r="DA893" s="96"/>
      <c r="DB893" s="96"/>
      <c r="DC893" s="96"/>
      <c r="DD893" s="96"/>
      <c r="DE893" s="96"/>
      <c r="DF893" s="96"/>
      <c r="DG893" s="96"/>
      <c r="DH893" s="96"/>
      <c r="DI893" s="96"/>
      <c r="DJ893" s="96"/>
      <c r="DK893" s="96"/>
    </row>
    <row r="894" spans="1:115" s="579" customFormat="1" ht="60" customHeight="1">
      <c r="A894" s="4"/>
      <c r="B894" s="4">
        <v>184</v>
      </c>
      <c r="C894" s="629" t="s">
        <v>8290</v>
      </c>
      <c r="D894" s="4" t="s">
        <v>8278</v>
      </c>
      <c r="E894" s="4" t="s">
        <v>8291</v>
      </c>
      <c r="F894" s="582" t="s">
        <v>8292</v>
      </c>
      <c r="G894" s="4" t="s">
        <v>7727</v>
      </c>
      <c r="H894" s="33">
        <v>7000</v>
      </c>
      <c r="I894" s="37"/>
      <c r="J894" s="37"/>
      <c r="K894" s="4" t="s">
        <v>8275</v>
      </c>
      <c r="L894" s="24" t="s">
        <v>8293</v>
      </c>
      <c r="M894" s="4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6"/>
      <c r="AM894" s="96"/>
      <c r="AN894" s="96"/>
      <c r="AO894" s="96"/>
      <c r="AP894" s="96"/>
      <c r="AQ894" s="96"/>
      <c r="AR894" s="96"/>
      <c r="AS894" s="96"/>
      <c r="AT894" s="96"/>
      <c r="AU894" s="96"/>
      <c r="AV894" s="96"/>
      <c r="AW894" s="96"/>
      <c r="AX894" s="96"/>
      <c r="AY894" s="96"/>
      <c r="AZ894" s="96"/>
      <c r="BA894" s="96"/>
      <c r="BB894" s="96"/>
      <c r="BC894" s="96"/>
      <c r="BD894" s="96"/>
      <c r="BE894" s="96"/>
      <c r="BF894" s="96"/>
      <c r="BG894" s="96"/>
      <c r="BH894" s="96"/>
      <c r="BI894" s="96"/>
      <c r="BJ894" s="96"/>
      <c r="BK894" s="96"/>
      <c r="BL894" s="96"/>
      <c r="BM894" s="96"/>
      <c r="BN894" s="96"/>
      <c r="BO894" s="96"/>
      <c r="BP894" s="96"/>
      <c r="BQ894" s="96"/>
      <c r="BR894" s="96"/>
      <c r="BS894" s="96"/>
      <c r="BT894" s="96"/>
      <c r="BU894" s="96"/>
      <c r="BV894" s="96"/>
      <c r="BW894" s="96"/>
      <c r="BX894" s="96"/>
      <c r="BY894" s="96"/>
      <c r="BZ894" s="96"/>
      <c r="CA894" s="96"/>
      <c r="CB894" s="96"/>
      <c r="CC894" s="96"/>
      <c r="CD894" s="96"/>
      <c r="CE894" s="96"/>
      <c r="CF894" s="96"/>
      <c r="CG894" s="96"/>
      <c r="CH894" s="96"/>
      <c r="CI894" s="96"/>
      <c r="CJ894" s="96"/>
      <c r="CK894" s="96"/>
      <c r="CL894" s="96"/>
      <c r="CM894" s="96"/>
      <c r="CN894" s="96"/>
      <c r="CO894" s="96"/>
      <c r="CP894" s="96"/>
      <c r="CQ894" s="96"/>
      <c r="CR894" s="96"/>
      <c r="CS894" s="96"/>
      <c r="CT894" s="96"/>
      <c r="CU894" s="96"/>
      <c r="CV894" s="96"/>
      <c r="CW894" s="96"/>
      <c r="CX894" s="96"/>
      <c r="CY894" s="96"/>
      <c r="CZ894" s="96"/>
      <c r="DA894" s="96"/>
      <c r="DB894" s="96"/>
      <c r="DC894" s="96"/>
      <c r="DD894" s="96"/>
      <c r="DE894" s="96"/>
      <c r="DF894" s="96"/>
      <c r="DG894" s="96"/>
      <c r="DH894" s="96"/>
      <c r="DI894" s="96"/>
      <c r="DJ894" s="96"/>
      <c r="DK894" s="96"/>
    </row>
    <row r="895" spans="1:115" s="579" customFormat="1" ht="60" customHeight="1">
      <c r="A895" s="4"/>
      <c r="B895" s="4">
        <v>185</v>
      </c>
      <c r="C895" s="629" t="s">
        <v>8240</v>
      </c>
      <c r="D895" s="4" t="s">
        <v>8231</v>
      </c>
      <c r="E895" s="4" t="s">
        <v>8294</v>
      </c>
      <c r="F895" s="582" t="s">
        <v>8295</v>
      </c>
      <c r="G895" s="4" t="s">
        <v>7509</v>
      </c>
      <c r="H895" s="33">
        <v>200</v>
      </c>
      <c r="I895" s="37"/>
      <c r="J895" s="37"/>
      <c r="K895" s="4" t="s">
        <v>8190</v>
      </c>
      <c r="L895" s="24" t="s">
        <v>8296</v>
      </c>
      <c r="M895" s="4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6"/>
      <c r="AM895" s="96"/>
      <c r="AN895" s="96"/>
      <c r="AO895" s="96"/>
      <c r="AP895" s="96"/>
      <c r="AQ895" s="96"/>
      <c r="AR895" s="96"/>
      <c r="AS895" s="96"/>
      <c r="AT895" s="96"/>
      <c r="AU895" s="96"/>
      <c r="AV895" s="96"/>
      <c r="AW895" s="96"/>
      <c r="AX895" s="96"/>
      <c r="AY895" s="96"/>
      <c r="AZ895" s="96"/>
      <c r="BA895" s="96"/>
      <c r="BB895" s="96"/>
      <c r="BC895" s="96"/>
      <c r="BD895" s="96"/>
      <c r="BE895" s="96"/>
      <c r="BF895" s="96"/>
      <c r="BG895" s="96"/>
      <c r="BH895" s="96"/>
      <c r="BI895" s="96"/>
      <c r="BJ895" s="96"/>
      <c r="BK895" s="96"/>
      <c r="BL895" s="96"/>
      <c r="BM895" s="96"/>
      <c r="BN895" s="96"/>
      <c r="BO895" s="96"/>
      <c r="BP895" s="96"/>
      <c r="BQ895" s="96"/>
      <c r="BR895" s="96"/>
      <c r="BS895" s="96"/>
      <c r="BT895" s="96"/>
      <c r="BU895" s="96"/>
      <c r="BV895" s="96"/>
      <c r="BW895" s="96"/>
      <c r="BX895" s="96"/>
      <c r="BY895" s="96"/>
      <c r="BZ895" s="96"/>
      <c r="CA895" s="96"/>
      <c r="CB895" s="96"/>
      <c r="CC895" s="96"/>
      <c r="CD895" s="96"/>
      <c r="CE895" s="96"/>
      <c r="CF895" s="96"/>
      <c r="CG895" s="96"/>
      <c r="CH895" s="96"/>
      <c r="CI895" s="96"/>
      <c r="CJ895" s="96"/>
      <c r="CK895" s="96"/>
      <c r="CL895" s="96"/>
      <c r="CM895" s="96"/>
      <c r="CN895" s="96"/>
      <c r="CO895" s="96"/>
      <c r="CP895" s="96"/>
      <c r="CQ895" s="96"/>
      <c r="CR895" s="96"/>
      <c r="CS895" s="96"/>
      <c r="CT895" s="96"/>
      <c r="CU895" s="96"/>
      <c r="CV895" s="96"/>
      <c r="CW895" s="96"/>
      <c r="CX895" s="96"/>
      <c r="CY895" s="96"/>
      <c r="CZ895" s="96"/>
      <c r="DA895" s="96"/>
      <c r="DB895" s="96"/>
      <c r="DC895" s="96"/>
      <c r="DD895" s="96"/>
      <c r="DE895" s="96"/>
      <c r="DF895" s="96"/>
      <c r="DG895" s="96"/>
      <c r="DH895" s="96"/>
      <c r="DI895" s="96"/>
      <c r="DJ895" s="96"/>
      <c r="DK895" s="96"/>
    </row>
    <row r="896" spans="1:115" s="579" customFormat="1" ht="60" customHeight="1">
      <c r="A896" s="4"/>
      <c r="B896" s="4">
        <v>186</v>
      </c>
      <c r="C896" s="629" t="s">
        <v>29</v>
      </c>
      <c r="D896" s="4" t="s">
        <v>8297</v>
      </c>
      <c r="E896" s="4" t="s">
        <v>8298</v>
      </c>
      <c r="F896" s="582" t="s">
        <v>8299</v>
      </c>
      <c r="G896" s="4" t="s">
        <v>7872</v>
      </c>
      <c r="H896" s="33">
        <v>5200</v>
      </c>
      <c r="I896" s="37"/>
      <c r="J896" s="37"/>
      <c r="K896" s="4" t="s">
        <v>8190</v>
      </c>
      <c r="L896" s="24" t="s">
        <v>8300</v>
      </c>
      <c r="M896" s="4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96"/>
      <c r="AO896" s="96"/>
      <c r="AP896" s="96"/>
      <c r="AQ896" s="96"/>
      <c r="AR896" s="96"/>
      <c r="AS896" s="96"/>
      <c r="AT896" s="96"/>
      <c r="AU896" s="96"/>
      <c r="AV896" s="96"/>
      <c r="AW896" s="96"/>
      <c r="AX896" s="96"/>
      <c r="AY896" s="96"/>
      <c r="AZ896" s="96"/>
      <c r="BA896" s="96"/>
      <c r="BB896" s="96"/>
      <c r="BC896" s="96"/>
      <c r="BD896" s="96"/>
      <c r="BE896" s="96"/>
      <c r="BF896" s="96"/>
      <c r="BG896" s="96"/>
      <c r="BH896" s="96"/>
      <c r="BI896" s="96"/>
      <c r="BJ896" s="96"/>
      <c r="BK896" s="96"/>
      <c r="BL896" s="96"/>
      <c r="BM896" s="96"/>
      <c r="BN896" s="96"/>
      <c r="BO896" s="96"/>
      <c r="BP896" s="96"/>
      <c r="BQ896" s="96"/>
      <c r="BR896" s="96"/>
      <c r="BS896" s="96"/>
      <c r="BT896" s="96"/>
      <c r="BU896" s="96"/>
      <c r="BV896" s="96"/>
      <c r="BW896" s="96"/>
      <c r="BX896" s="96"/>
      <c r="BY896" s="96"/>
      <c r="BZ896" s="96"/>
      <c r="CA896" s="96"/>
      <c r="CB896" s="96"/>
      <c r="CC896" s="96"/>
      <c r="CD896" s="96"/>
      <c r="CE896" s="96"/>
      <c r="CF896" s="96"/>
      <c r="CG896" s="96"/>
      <c r="CH896" s="96"/>
      <c r="CI896" s="96"/>
      <c r="CJ896" s="96"/>
      <c r="CK896" s="96"/>
      <c r="CL896" s="96"/>
      <c r="CM896" s="96"/>
      <c r="CN896" s="96"/>
      <c r="CO896" s="96"/>
      <c r="CP896" s="96"/>
      <c r="CQ896" s="96"/>
      <c r="CR896" s="96"/>
      <c r="CS896" s="96"/>
      <c r="CT896" s="96"/>
      <c r="CU896" s="96"/>
      <c r="CV896" s="96"/>
      <c r="CW896" s="96"/>
      <c r="CX896" s="96"/>
      <c r="CY896" s="96"/>
      <c r="CZ896" s="96"/>
      <c r="DA896" s="96"/>
      <c r="DB896" s="96"/>
      <c r="DC896" s="96"/>
      <c r="DD896" s="96"/>
      <c r="DE896" s="96"/>
      <c r="DF896" s="96"/>
      <c r="DG896" s="96"/>
      <c r="DH896" s="96"/>
      <c r="DI896" s="96"/>
      <c r="DJ896" s="96"/>
      <c r="DK896" s="96"/>
    </row>
    <row r="897" spans="1:115" s="579" customFormat="1" ht="60" customHeight="1">
      <c r="A897" s="4"/>
      <c r="B897" s="4">
        <v>187</v>
      </c>
      <c r="C897" s="113" t="s">
        <v>8192</v>
      </c>
      <c r="D897" s="4" t="s">
        <v>8193</v>
      </c>
      <c r="E897" s="4" t="s">
        <v>8301</v>
      </c>
      <c r="F897" s="582" t="s">
        <v>8302</v>
      </c>
      <c r="G897" s="4" t="s">
        <v>8303</v>
      </c>
      <c r="H897" s="33">
        <v>6780</v>
      </c>
      <c r="I897" s="33"/>
      <c r="J897" s="33"/>
      <c r="K897" s="4" t="s">
        <v>8304</v>
      </c>
      <c r="L897" s="24" t="s">
        <v>8305</v>
      </c>
      <c r="M897" s="4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6"/>
      <c r="AM897" s="96"/>
      <c r="AN897" s="96"/>
      <c r="AO897" s="96"/>
      <c r="AP897" s="96"/>
      <c r="AQ897" s="96"/>
      <c r="AR897" s="96"/>
      <c r="AS897" s="96"/>
      <c r="AT897" s="96"/>
      <c r="AU897" s="96"/>
      <c r="AV897" s="96"/>
      <c r="AW897" s="96"/>
      <c r="AX897" s="96"/>
      <c r="AY897" s="96"/>
      <c r="AZ897" s="96"/>
      <c r="BA897" s="96"/>
      <c r="BB897" s="96"/>
      <c r="BC897" s="96"/>
      <c r="BD897" s="96"/>
      <c r="BE897" s="96"/>
      <c r="BF897" s="96"/>
      <c r="BG897" s="96"/>
      <c r="BH897" s="96"/>
      <c r="BI897" s="96"/>
      <c r="BJ897" s="96"/>
      <c r="BK897" s="96"/>
      <c r="BL897" s="96"/>
      <c r="BM897" s="96"/>
      <c r="BN897" s="96"/>
      <c r="BO897" s="96"/>
      <c r="BP897" s="96"/>
      <c r="BQ897" s="96"/>
      <c r="BR897" s="96"/>
      <c r="BS897" s="96"/>
      <c r="BT897" s="96"/>
      <c r="BU897" s="96"/>
      <c r="BV897" s="96"/>
      <c r="BW897" s="96"/>
      <c r="BX897" s="96"/>
      <c r="BY897" s="96"/>
      <c r="BZ897" s="96"/>
      <c r="CA897" s="96"/>
      <c r="CB897" s="96"/>
      <c r="CC897" s="96"/>
      <c r="CD897" s="96"/>
      <c r="CE897" s="96"/>
      <c r="CF897" s="96"/>
      <c r="CG897" s="96"/>
      <c r="CH897" s="96"/>
      <c r="CI897" s="96"/>
      <c r="CJ897" s="96"/>
      <c r="CK897" s="96"/>
      <c r="CL897" s="96"/>
      <c r="CM897" s="96"/>
      <c r="CN897" s="96"/>
      <c r="CO897" s="96"/>
      <c r="CP897" s="96"/>
      <c r="CQ897" s="96"/>
      <c r="CR897" s="96"/>
      <c r="CS897" s="96"/>
      <c r="CT897" s="96"/>
      <c r="CU897" s="96"/>
      <c r="CV897" s="96"/>
      <c r="CW897" s="96"/>
      <c r="CX897" s="96"/>
      <c r="CY897" s="96"/>
      <c r="CZ897" s="96"/>
      <c r="DA897" s="96"/>
      <c r="DB897" s="96"/>
      <c r="DC897" s="96"/>
      <c r="DD897" s="96"/>
      <c r="DE897" s="96"/>
      <c r="DF897" s="96"/>
      <c r="DG897" s="96"/>
      <c r="DH897" s="96"/>
      <c r="DI897" s="96"/>
      <c r="DJ897" s="96"/>
      <c r="DK897" s="96"/>
    </row>
    <row r="898" spans="1:115" s="579" customFormat="1" ht="60" customHeight="1">
      <c r="A898" s="4"/>
      <c r="B898" s="4">
        <v>188</v>
      </c>
      <c r="C898" s="113" t="s">
        <v>8306</v>
      </c>
      <c r="D898" s="4" t="s">
        <v>8307</v>
      </c>
      <c r="E898" s="4" t="s">
        <v>8308</v>
      </c>
      <c r="F898" s="582" t="s">
        <v>8309</v>
      </c>
      <c r="G898" s="4" t="s">
        <v>8310</v>
      </c>
      <c r="H898" s="33">
        <f>83364+11750+19750</f>
        <v>114864</v>
      </c>
      <c r="I898" s="37"/>
      <c r="J898" s="37"/>
      <c r="K898" s="4" t="s">
        <v>8311</v>
      </c>
      <c r="L898" s="24" t="s">
        <v>8312</v>
      </c>
      <c r="M898" s="4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6"/>
      <c r="AM898" s="96"/>
      <c r="AN898" s="96"/>
      <c r="AO898" s="96"/>
      <c r="AP898" s="96"/>
      <c r="AQ898" s="96"/>
      <c r="AR898" s="96"/>
      <c r="AS898" s="96"/>
      <c r="AT898" s="96"/>
      <c r="AU898" s="96"/>
      <c r="AV898" s="96"/>
      <c r="AW898" s="96"/>
      <c r="AX898" s="96"/>
      <c r="AY898" s="96"/>
      <c r="AZ898" s="96"/>
      <c r="BA898" s="96"/>
      <c r="BB898" s="96"/>
      <c r="BC898" s="96"/>
      <c r="BD898" s="96"/>
      <c r="BE898" s="96"/>
      <c r="BF898" s="96"/>
      <c r="BG898" s="96"/>
      <c r="BH898" s="96"/>
      <c r="BI898" s="96"/>
      <c r="BJ898" s="96"/>
      <c r="BK898" s="96"/>
      <c r="BL898" s="96"/>
      <c r="BM898" s="96"/>
      <c r="BN898" s="96"/>
      <c r="BO898" s="96"/>
      <c r="BP898" s="96"/>
      <c r="BQ898" s="96"/>
      <c r="BR898" s="96"/>
      <c r="BS898" s="96"/>
      <c r="BT898" s="96"/>
      <c r="BU898" s="96"/>
      <c r="BV898" s="96"/>
      <c r="BW898" s="96"/>
      <c r="BX898" s="96"/>
      <c r="BY898" s="96"/>
      <c r="BZ898" s="96"/>
      <c r="CA898" s="96"/>
      <c r="CB898" s="96"/>
      <c r="CC898" s="96"/>
      <c r="CD898" s="96"/>
      <c r="CE898" s="96"/>
      <c r="CF898" s="96"/>
      <c r="CG898" s="96"/>
      <c r="CH898" s="96"/>
      <c r="CI898" s="96"/>
      <c r="CJ898" s="96"/>
      <c r="CK898" s="96"/>
      <c r="CL898" s="96"/>
      <c r="CM898" s="96"/>
      <c r="CN898" s="96"/>
      <c r="CO898" s="96"/>
      <c r="CP898" s="96"/>
      <c r="CQ898" s="96"/>
      <c r="CR898" s="96"/>
      <c r="CS898" s="96"/>
      <c r="CT898" s="96"/>
      <c r="CU898" s="96"/>
      <c r="CV898" s="96"/>
      <c r="CW898" s="96"/>
      <c r="CX898" s="96"/>
      <c r="CY898" s="96"/>
      <c r="CZ898" s="96"/>
      <c r="DA898" s="96"/>
      <c r="DB898" s="96"/>
      <c r="DC898" s="96"/>
      <c r="DD898" s="96"/>
      <c r="DE898" s="96"/>
      <c r="DF898" s="96"/>
      <c r="DG898" s="96"/>
      <c r="DH898" s="96"/>
      <c r="DI898" s="96"/>
      <c r="DJ898" s="96"/>
      <c r="DK898" s="96"/>
    </row>
    <row r="899" spans="1:115" s="579" customFormat="1" ht="60" customHeight="1">
      <c r="A899" s="4"/>
      <c r="B899" s="4">
        <v>189</v>
      </c>
      <c r="C899" s="629" t="s">
        <v>8313</v>
      </c>
      <c r="D899" s="4" t="s">
        <v>8231</v>
      </c>
      <c r="E899" s="4" t="s">
        <v>8314</v>
      </c>
      <c r="F899" s="582" t="s">
        <v>8315</v>
      </c>
      <c r="G899" s="4" t="s">
        <v>8316</v>
      </c>
      <c r="H899" s="33">
        <v>2131</v>
      </c>
      <c r="I899" s="37"/>
      <c r="J899" s="37"/>
      <c r="K899" s="4" t="s">
        <v>8190</v>
      </c>
      <c r="L899" s="24" t="s">
        <v>8317</v>
      </c>
      <c r="M899" s="4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6"/>
      <c r="AM899" s="96"/>
      <c r="AN899" s="96"/>
      <c r="AO899" s="96"/>
      <c r="AP899" s="96"/>
      <c r="AQ899" s="96"/>
      <c r="AR899" s="96"/>
      <c r="AS899" s="96"/>
      <c r="AT899" s="96"/>
      <c r="AU899" s="96"/>
      <c r="AV899" s="96"/>
      <c r="AW899" s="96"/>
      <c r="AX899" s="96"/>
      <c r="AY899" s="96"/>
      <c r="AZ899" s="96"/>
      <c r="BA899" s="96"/>
      <c r="BB899" s="96"/>
      <c r="BC899" s="96"/>
      <c r="BD899" s="96"/>
      <c r="BE899" s="96"/>
      <c r="BF899" s="96"/>
      <c r="BG899" s="96"/>
      <c r="BH899" s="96"/>
      <c r="BI899" s="96"/>
      <c r="BJ899" s="96"/>
      <c r="BK899" s="96"/>
      <c r="BL899" s="96"/>
      <c r="BM899" s="96"/>
      <c r="BN899" s="96"/>
      <c r="BO899" s="96"/>
      <c r="BP899" s="96"/>
      <c r="BQ899" s="96"/>
      <c r="BR899" s="96"/>
      <c r="BS899" s="96"/>
      <c r="BT899" s="96"/>
      <c r="BU899" s="96"/>
      <c r="BV899" s="96"/>
      <c r="BW899" s="96"/>
      <c r="BX899" s="96"/>
      <c r="BY899" s="96"/>
      <c r="BZ899" s="96"/>
      <c r="CA899" s="96"/>
      <c r="CB899" s="96"/>
      <c r="CC899" s="96"/>
      <c r="CD899" s="96"/>
      <c r="CE899" s="96"/>
      <c r="CF899" s="96"/>
      <c r="CG899" s="96"/>
      <c r="CH899" s="96"/>
      <c r="CI899" s="96"/>
      <c r="CJ899" s="96"/>
      <c r="CK899" s="96"/>
      <c r="CL899" s="96"/>
      <c r="CM899" s="96"/>
      <c r="CN899" s="96"/>
      <c r="CO899" s="96"/>
      <c r="CP899" s="96"/>
      <c r="CQ899" s="96"/>
      <c r="CR899" s="96"/>
      <c r="CS899" s="96"/>
      <c r="CT899" s="96"/>
      <c r="CU899" s="96"/>
      <c r="CV899" s="96"/>
      <c r="CW899" s="96"/>
      <c r="CX899" s="96"/>
      <c r="CY899" s="96"/>
      <c r="CZ899" s="96"/>
      <c r="DA899" s="96"/>
      <c r="DB899" s="96"/>
      <c r="DC899" s="96"/>
      <c r="DD899" s="96"/>
      <c r="DE899" s="96"/>
      <c r="DF899" s="96"/>
      <c r="DG899" s="96"/>
      <c r="DH899" s="96"/>
      <c r="DI899" s="96"/>
      <c r="DJ899" s="96"/>
      <c r="DK899" s="96"/>
    </row>
    <row r="900" spans="1:115" s="579" customFormat="1" ht="60" customHeight="1">
      <c r="A900" s="4"/>
      <c r="B900" s="4">
        <v>190</v>
      </c>
      <c r="C900" s="113" t="s">
        <v>8318</v>
      </c>
      <c r="D900" s="4" t="s">
        <v>8319</v>
      </c>
      <c r="E900" s="4" t="s">
        <v>8320</v>
      </c>
      <c r="F900" s="582" t="s">
        <v>8321</v>
      </c>
      <c r="G900" s="4" t="s">
        <v>8322</v>
      </c>
      <c r="H900" s="33">
        <v>3900</v>
      </c>
      <c r="I900" s="33"/>
      <c r="J900" s="33"/>
      <c r="K900" s="4" t="s">
        <v>8323</v>
      </c>
      <c r="L900" s="24" t="s">
        <v>8324</v>
      </c>
      <c r="M900" s="4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96"/>
      <c r="AO900" s="96"/>
      <c r="AP900" s="96"/>
      <c r="AQ900" s="96"/>
      <c r="AR900" s="96"/>
      <c r="AS900" s="96"/>
      <c r="AT900" s="96"/>
      <c r="AU900" s="96"/>
      <c r="AV900" s="96"/>
      <c r="AW900" s="96"/>
      <c r="AX900" s="96"/>
      <c r="AY900" s="96"/>
      <c r="AZ900" s="96"/>
      <c r="BA900" s="96"/>
      <c r="BB900" s="96"/>
      <c r="BC900" s="96"/>
      <c r="BD900" s="96"/>
      <c r="BE900" s="96"/>
      <c r="BF900" s="96"/>
      <c r="BG900" s="96"/>
      <c r="BH900" s="96"/>
      <c r="BI900" s="96"/>
      <c r="BJ900" s="96"/>
      <c r="BK900" s="96"/>
      <c r="BL900" s="96"/>
      <c r="BM900" s="96"/>
      <c r="BN900" s="96"/>
      <c r="BO900" s="96"/>
      <c r="BP900" s="96"/>
      <c r="BQ900" s="96"/>
      <c r="BR900" s="96"/>
      <c r="BS900" s="96"/>
      <c r="BT900" s="96"/>
      <c r="BU900" s="96"/>
      <c r="BV900" s="96"/>
      <c r="BW900" s="96"/>
      <c r="BX900" s="96"/>
      <c r="BY900" s="96"/>
      <c r="BZ900" s="96"/>
      <c r="CA900" s="96"/>
      <c r="CB900" s="96"/>
      <c r="CC900" s="96"/>
      <c r="CD900" s="96"/>
      <c r="CE900" s="96"/>
      <c r="CF900" s="96"/>
      <c r="CG900" s="96"/>
      <c r="CH900" s="96"/>
      <c r="CI900" s="96"/>
      <c r="CJ900" s="96"/>
      <c r="CK900" s="96"/>
      <c r="CL900" s="96"/>
      <c r="CM900" s="96"/>
      <c r="CN900" s="96"/>
      <c r="CO900" s="96"/>
      <c r="CP900" s="96"/>
      <c r="CQ900" s="96"/>
      <c r="CR900" s="96"/>
      <c r="CS900" s="96"/>
      <c r="CT900" s="96"/>
      <c r="CU900" s="96"/>
      <c r="CV900" s="96"/>
      <c r="CW900" s="96"/>
      <c r="CX900" s="96"/>
      <c r="CY900" s="96"/>
      <c r="CZ900" s="96"/>
      <c r="DA900" s="96"/>
      <c r="DB900" s="96"/>
      <c r="DC900" s="96"/>
      <c r="DD900" s="96"/>
      <c r="DE900" s="96"/>
      <c r="DF900" s="96"/>
      <c r="DG900" s="96"/>
      <c r="DH900" s="96"/>
      <c r="DI900" s="96"/>
      <c r="DJ900" s="96"/>
      <c r="DK900" s="96"/>
    </row>
    <row r="901" spans="1:115" s="579" customFormat="1" ht="60" customHeight="1">
      <c r="A901" s="4"/>
      <c r="B901" s="4">
        <v>191</v>
      </c>
      <c r="C901" s="113" t="s">
        <v>8325</v>
      </c>
      <c r="D901" s="4" t="s">
        <v>8326</v>
      </c>
      <c r="E901" s="4" t="s">
        <v>8327</v>
      </c>
      <c r="F901" s="582" t="s">
        <v>8328</v>
      </c>
      <c r="G901" s="4" t="s">
        <v>8329</v>
      </c>
      <c r="H901" s="33">
        <v>461</v>
      </c>
      <c r="I901" s="33"/>
      <c r="J901" s="33"/>
      <c r="K901" s="4" t="s">
        <v>8330</v>
      </c>
      <c r="L901" s="24" t="s">
        <v>8331</v>
      </c>
      <c r="M901" s="4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96"/>
      <c r="AO901" s="96"/>
      <c r="AP901" s="96"/>
      <c r="AQ901" s="96"/>
      <c r="AR901" s="96"/>
      <c r="AS901" s="96"/>
      <c r="AT901" s="96"/>
      <c r="AU901" s="96"/>
      <c r="AV901" s="96"/>
      <c r="AW901" s="96"/>
      <c r="AX901" s="96"/>
      <c r="AY901" s="96"/>
      <c r="AZ901" s="96"/>
      <c r="BA901" s="96"/>
      <c r="BB901" s="96"/>
      <c r="BC901" s="96"/>
      <c r="BD901" s="96"/>
      <c r="BE901" s="96"/>
      <c r="BF901" s="96"/>
      <c r="BG901" s="96"/>
      <c r="BH901" s="96"/>
      <c r="BI901" s="96"/>
      <c r="BJ901" s="96"/>
      <c r="BK901" s="96"/>
      <c r="BL901" s="96"/>
      <c r="BM901" s="96"/>
      <c r="BN901" s="96"/>
      <c r="BO901" s="96"/>
      <c r="BP901" s="96"/>
      <c r="BQ901" s="96"/>
      <c r="BR901" s="96"/>
      <c r="BS901" s="96"/>
      <c r="BT901" s="96"/>
      <c r="BU901" s="96"/>
      <c r="BV901" s="96"/>
      <c r="BW901" s="96"/>
      <c r="BX901" s="96"/>
      <c r="BY901" s="96"/>
      <c r="BZ901" s="96"/>
      <c r="CA901" s="96"/>
      <c r="CB901" s="96"/>
      <c r="CC901" s="96"/>
      <c r="CD901" s="96"/>
      <c r="CE901" s="96"/>
      <c r="CF901" s="96"/>
      <c r="CG901" s="96"/>
      <c r="CH901" s="96"/>
      <c r="CI901" s="96"/>
      <c r="CJ901" s="96"/>
      <c r="CK901" s="96"/>
      <c r="CL901" s="96"/>
      <c r="CM901" s="96"/>
      <c r="CN901" s="96"/>
      <c r="CO901" s="96"/>
      <c r="CP901" s="96"/>
      <c r="CQ901" s="96"/>
      <c r="CR901" s="96"/>
      <c r="CS901" s="96"/>
      <c r="CT901" s="96"/>
      <c r="CU901" s="96"/>
      <c r="CV901" s="96"/>
      <c r="CW901" s="96"/>
      <c r="CX901" s="96"/>
      <c r="CY901" s="96"/>
      <c r="CZ901" s="96"/>
      <c r="DA901" s="96"/>
      <c r="DB901" s="96"/>
      <c r="DC901" s="96"/>
      <c r="DD901" s="96"/>
      <c r="DE901" s="96"/>
      <c r="DF901" s="96"/>
      <c r="DG901" s="96"/>
      <c r="DH901" s="96"/>
      <c r="DI901" s="96"/>
      <c r="DJ901" s="96"/>
      <c r="DK901" s="96"/>
    </row>
    <row r="902" spans="1:115" s="579" customFormat="1" ht="60" customHeight="1">
      <c r="A902" s="4"/>
      <c r="B902" s="4">
        <v>192</v>
      </c>
      <c r="C902" s="113" t="s">
        <v>8332</v>
      </c>
      <c r="D902" s="4" t="s">
        <v>8333</v>
      </c>
      <c r="E902" s="4" t="s">
        <v>8334</v>
      </c>
      <c r="F902" s="582" t="s">
        <v>8335</v>
      </c>
      <c r="G902" s="4" t="s">
        <v>8336</v>
      </c>
      <c r="H902" s="33">
        <v>200</v>
      </c>
      <c r="I902" s="33"/>
      <c r="J902" s="33"/>
      <c r="K902" s="4" t="s">
        <v>8337</v>
      </c>
      <c r="L902" s="24" t="s">
        <v>8338</v>
      </c>
      <c r="M902" s="4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96"/>
      <c r="AP902" s="96"/>
      <c r="AQ902" s="96"/>
      <c r="AR902" s="96"/>
      <c r="AS902" s="96"/>
      <c r="AT902" s="96"/>
      <c r="AU902" s="96"/>
      <c r="AV902" s="96"/>
      <c r="AW902" s="96"/>
      <c r="AX902" s="96"/>
      <c r="AY902" s="96"/>
      <c r="AZ902" s="96"/>
      <c r="BA902" s="96"/>
      <c r="BB902" s="96"/>
      <c r="BC902" s="96"/>
      <c r="BD902" s="96"/>
      <c r="BE902" s="96"/>
      <c r="BF902" s="96"/>
      <c r="BG902" s="96"/>
      <c r="BH902" s="96"/>
      <c r="BI902" s="96"/>
      <c r="BJ902" s="96"/>
      <c r="BK902" s="96"/>
      <c r="BL902" s="96"/>
      <c r="BM902" s="96"/>
      <c r="BN902" s="96"/>
      <c r="BO902" s="96"/>
      <c r="BP902" s="96"/>
      <c r="BQ902" s="96"/>
      <c r="BR902" s="96"/>
      <c r="BS902" s="96"/>
      <c r="BT902" s="96"/>
      <c r="BU902" s="96"/>
      <c r="BV902" s="96"/>
      <c r="BW902" s="96"/>
      <c r="BX902" s="96"/>
      <c r="BY902" s="96"/>
      <c r="BZ902" s="96"/>
      <c r="CA902" s="96"/>
      <c r="CB902" s="96"/>
      <c r="CC902" s="96"/>
      <c r="CD902" s="96"/>
      <c r="CE902" s="96"/>
      <c r="CF902" s="96"/>
      <c r="CG902" s="96"/>
      <c r="CH902" s="96"/>
      <c r="CI902" s="96"/>
      <c r="CJ902" s="96"/>
      <c r="CK902" s="96"/>
      <c r="CL902" s="96"/>
      <c r="CM902" s="96"/>
      <c r="CN902" s="96"/>
      <c r="CO902" s="96"/>
      <c r="CP902" s="96"/>
      <c r="CQ902" s="96"/>
      <c r="CR902" s="96"/>
      <c r="CS902" s="96"/>
      <c r="CT902" s="96"/>
      <c r="CU902" s="96"/>
      <c r="CV902" s="96"/>
      <c r="CW902" s="96"/>
      <c r="CX902" s="96"/>
      <c r="CY902" s="96"/>
      <c r="CZ902" s="96"/>
      <c r="DA902" s="96"/>
      <c r="DB902" s="96"/>
      <c r="DC902" s="96"/>
      <c r="DD902" s="96"/>
      <c r="DE902" s="96"/>
      <c r="DF902" s="96"/>
      <c r="DG902" s="96"/>
      <c r="DH902" s="96"/>
      <c r="DI902" s="96"/>
      <c r="DJ902" s="96"/>
      <c r="DK902" s="96"/>
    </row>
    <row r="903" spans="1:115" s="579" customFormat="1" ht="60" customHeight="1">
      <c r="A903" s="4"/>
      <c r="B903" s="4">
        <v>193</v>
      </c>
      <c r="C903" s="632" t="s">
        <v>8339</v>
      </c>
      <c r="D903" s="633" t="s">
        <v>8340</v>
      </c>
      <c r="E903" s="633" t="s">
        <v>8341</v>
      </c>
      <c r="F903" s="633" t="s">
        <v>8342</v>
      </c>
      <c r="G903" s="4" t="s">
        <v>7313</v>
      </c>
      <c r="H903" s="317">
        <v>3200</v>
      </c>
      <c r="I903" s="33"/>
      <c r="J903" s="33"/>
      <c r="K903" s="4" t="s">
        <v>2360</v>
      </c>
      <c r="L903" s="633" t="s">
        <v>8343</v>
      </c>
      <c r="M903" s="4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96"/>
      <c r="AO903" s="96"/>
      <c r="AP903" s="96"/>
      <c r="AQ903" s="96"/>
      <c r="AR903" s="96"/>
      <c r="AS903" s="96"/>
      <c r="AT903" s="96"/>
      <c r="AU903" s="96"/>
      <c r="AV903" s="96"/>
      <c r="AW903" s="96"/>
      <c r="AX903" s="96"/>
      <c r="AY903" s="96"/>
      <c r="AZ903" s="96"/>
      <c r="BA903" s="96"/>
      <c r="BB903" s="96"/>
      <c r="BC903" s="96"/>
      <c r="BD903" s="96"/>
      <c r="BE903" s="96"/>
      <c r="BF903" s="96"/>
      <c r="BG903" s="96"/>
      <c r="BH903" s="96"/>
      <c r="BI903" s="96"/>
      <c r="BJ903" s="96"/>
      <c r="BK903" s="96"/>
      <c r="BL903" s="96"/>
      <c r="BM903" s="96"/>
      <c r="BN903" s="96"/>
      <c r="BO903" s="96"/>
      <c r="BP903" s="96"/>
      <c r="BQ903" s="96"/>
      <c r="BR903" s="96"/>
      <c r="BS903" s="96"/>
      <c r="BT903" s="96"/>
      <c r="BU903" s="96"/>
      <c r="BV903" s="96"/>
      <c r="BW903" s="96"/>
      <c r="BX903" s="96"/>
      <c r="BY903" s="96"/>
      <c r="BZ903" s="96"/>
      <c r="CA903" s="96"/>
      <c r="CB903" s="96"/>
      <c r="CC903" s="96"/>
      <c r="CD903" s="96"/>
      <c r="CE903" s="96"/>
      <c r="CF903" s="96"/>
      <c r="CG903" s="96"/>
      <c r="CH903" s="96"/>
      <c r="CI903" s="96"/>
      <c r="CJ903" s="96"/>
      <c r="CK903" s="96"/>
      <c r="CL903" s="96"/>
      <c r="CM903" s="96"/>
      <c r="CN903" s="96"/>
      <c r="CO903" s="96"/>
      <c r="CP903" s="96"/>
      <c r="CQ903" s="96"/>
      <c r="CR903" s="96"/>
      <c r="CS903" s="96"/>
      <c r="CT903" s="96"/>
      <c r="CU903" s="96"/>
      <c r="CV903" s="96"/>
      <c r="CW903" s="96"/>
      <c r="CX903" s="96"/>
      <c r="CY903" s="96"/>
      <c r="CZ903" s="96"/>
      <c r="DA903" s="96"/>
      <c r="DB903" s="96"/>
      <c r="DC903" s="96"/>
      <c r="DD903" s="96"/>
      <c r="DE903" s="96"/>
      <c r="DF903" s="96"/>
      <c r="DG903" s="96"/>
      <c r="DH903" s="96"/>
      <c r="DI903" s="96"/>
      <c r="DJ903" s="96"/>
      <c r="DK903" s="96"/>
    </row>
    <row r="904" spans="1:115" s="579" customFormat="1" ht="60" customHeight="1">
      <c r="A904" s="4"/>
      <c r="B904" s="4">
        <v>194</v>
      </c>
      <c r="C904" s="632" t="s">
        <v>8344</v>
      </c>
      <c r="D904" s="633" t="s">
        <v>8345</v>
      </c>
      <c r="E904" s="633" t="s">
        <v>8346</v>
      </c>
      <c r="F904" s="633" t="s">
        <v>8347</v>
      </c>
      <c r="G904" s="4" t="s">
        <v>7509</v>
      </c>
      <c r="H904" s="317">
        <v>200</v>
      </c>
      <c r="I904" s="33"/>
      <c r="J904" s="33"/>
      <c r="K904" s="4" t="s">
        <v>2544</v>
      </c>
      <c r="L904" s="633" t="s">
        <v>8348</v>
      </c>
      <c r="M904" s="4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96"/>
      <c r="AO904" s="96"/>
      <c r="AP904" s="96"/>
      <c r="AQ904" s="96"/>
      <c r="AR904" s="96"/>
      <c r="AS904" s="96"/>
      <c r="AT904" s="96"/>
      <c r="AU904" s="96"/>
      <c r="AV904" s="96"/>
      <c r="AW904" s="96"/>
      <c r="AX904" s="96"/>
      <c r="AY904" s="96"/>
      <c r="AZ904" s="96"/>
      <c r="BA904" s="96"/>
      <c r="BB904" s="96"/>
      <c r="BC904" s="96"/>
      <c r="BD904" s="96"/>
      <c r="BE904" s="96"/>
      <c r="BF904" s="96"/>
      <c r="BG904" s="96"/>
      <c r="BH904" s="96"/>
      <c r="BI904" s="96"/>
      <c r="BJ904" s="96"/>
      <c r="BK904" s="96"/>
      <c r="BL904" s="96"/>
      <c r="BM904" s="96"/>
      <c r="BN904" s="96"/>
      <c r="BO904" s="96"/>
      <c r="BP904" s="96"/>
      <c r="BQ904" s="96"/>
      <c r="BR904" s="96"/>
      <c r="BS904" s="96"/>
      <c r="BT904" s="96"/>
      <c r="BU904" s="96"/>
      <c r="BV904" s="96"/>
      <c r="BW904" s="96"/>
      <c r="BX904" s="96"/>
      <c r="BY904" s="96"/>
      <c r="BZ904" s="96"/>
      <c r="CA904" s="96"/>
      <c r="CB904" s="96"/>
      <c r="CC904" s="96"/>
      <c r="CD904" s="96"/>
      <c r="CE904" s="96"/>
      <c r="CF904" s="96"/>
      <c r="CG904" s="96"/>
      <c r="CH904" s="96"/>
      <c r="CI904" s="96"/>
      <c r="CJ904" s="96"/>
      <c r="CK904" s="96"/>
      <c r="CL904" s="96"/>
      <c r="CM904" s="96"/>
      <c r="CN904" s="96"/>
      <c r="CO904" s="96"/>
      <c r="CP904" s="96"/>
      <c r="CQ904" s="96"/>
      <c r="CR904" s="96"/>
      <c r="CS904" s="96"/>
      <c r="CT904" s="96"/>
      <c r="CU904" s="96"/>
      <c r="CV904" s="96"/>
      <c r="CW904" s="96"/>
      <c r="CX904" s="96"/>
      <c r="CY904" s="96"/>
      <c r="CZ904" s="96"/>
      <c r="DA904" s="96"/>
      <c r="DB904" s="96"/>
      <c r="DC904" s="96"/>
      <c r="DD904" s="96"/>
      <c r="DE904" s="96"/>
      <c r="DF904" s="96"/>
      <c r="DG904" s="96"/>
      <c r="DH904" s="96"/>
      <c r="DI904" s="96"/>
      <c r="DJ904" s="96"/>
      <c r="DK904" s="96"/>
    </row>
    <row r="905" spans="1:115" s="579" customFormat="1" ht="60" customHeight="1">
      <c r="A905" s="4"/>
      <c r="B905" s="4">
        <v>195</v>
      </c>
      <c r="C905" s="111" t="s">
        <v>8349</v>
      </c>
      <c r="D905" s="24" t="s">
        <v>8350</v>
      </c>
      <c r="E905" s="24" t="s">
        <v>8351</v>
      </c>
      <c r="F905" s="24" t="s">
        <v>8352</v>
      </c>
      <c r="G905" s="4" t="s">
        <v>8159</v>
      </c>
      <c r="H905" s="33">
        <v>3000</v>
      </c>
      <c r="I905" s="33"/>
      <c r="J905" s="33"/>
      <c r="K905" s="33" t="s">
        <v>42</v>
      </c>
      <c r="L905" s="24" t="s">
        <v>8353</v>
      </c>
      <c r="M905" s="4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96"/>
      <c r="AO905" s="96"/>
      <c r="AP905" s="96"/>
      <c r="AQ905" s="96"/>
      <c r="AR905" s="96"/>
      <c r="AS905" s="96"/>
      <c r="AT905" s="96"/>
      <c r="AU905" s="96"/>
      <c r="AV905" s="96"/>
      <c r="AW905" s="96"/>
      <c r="AX905" s="96"/>
      <c r="AY905" s="96"/>
      <c r="AZ905" s="96"/>
      <c r="BA905" s="96"/>
      <c r="BB905" s="96"/>
      <c r="BC905" s="96"/>
      <c r="BD905" s="96"/>
      <c r="BE905" s="96"/>
      <c r="BF905" s="96"/>
      <c r="BG905" s="96"/>
      <c r="BH905" s="96"/>
      <c r="BI905" s="96"/>
      <c r="BJ905" s="96"/>
      <c r="BK905" s="96"/>
      <c r="BL905" s="96"/>
      <c r="BM905" s="96"/>
      <c r="BN905" s="96"/>
      <c r="BO905" s="96"/>
      <c r="BP905" s="96"/>
      <c r="BQ905" s="96"/>
      <c r="BR905" s="96"/>
      <c r="BS905" s="96"/>
      <c r="BT905" s="96"/>
      <c r="BU905" s="96"/>
      <c r="BV905" s="96"/>
      <c r="BW905" s="96"/>
      <c r="BX905" s="96"/>
      <c r="BY905" s="96"/>
      <c r="BZ905" s="96"/>
      <c r="CA905" s="96"/>
      <c r="CB905" s="96"/>
      <c r="CC905" s="96"/>
      <c r="CD905" s="96"/>
      <c r="CE905" s="96"/>
      <c r="CF905" s="96"/>
      <c r="CG905" s="96"/>
      <c r="CH905" s="96"/>
      <c r="CI905" s="96"/>
      <c r="CJ905" s="96"/>
      <c r="CK905" s="96"/>
      <c r="CL905" s="96"/>
      <c r="CM905" s="96"/>
      <c r="CN905" s="96"/>
      <c r="CO905" s="96"/>
      <c r="CP905" s="96"/>
      <c r="CQ905" s="96"/>
      <c r="CR905" s="96"/>
      <c r="CS905" s="96"/>
      <c r="CT905" s="96"/>
      <c r="CU905" s="96"/>
      <c r="CV905" s="96"/>
      <c r="CW905" s="96"/>
      <c r="CX905" s="96"/>
      <c r="CY905" s="96"/>
      <c r="CZ905" s="96"/>
      <c r="DA905" s="96"/>
      <c r="DB905" s="96"/>
      <c r="DC905" s="96"/>
      <c r="DD905" s="96"/>
      <c r="DE905" s="96"/>
      <c r="DF905" s="96"/>
      <c r="DG905" s="96"/>
      <c r="DH905" s="96"/>
      <c r="DI905" s="96"/>
      <c r="DJ905" s="96"/>
      <c r="DK905" s="96"/>
    </row>
    <row r="906" spans="1:115" s="579" customFormat="1" ht="60" customHeight="1">
      <c r="A906" s="4"/>
      <c r="B906" s="4">
        <v>196</v>
      </c>
      <c r="C906" s="111" t="s">
        <v>8354</v>
      </c>
      <c r="D906" s="24" t="s">
        <v>8350</v>
      </c>
      <c r="E906" s="24" t="s">
        <v>8351</v>
      </c>
      <c r="F906" s="24" t="s">
        <v>8355</v>
      </c>
      <c r="G906" s="4" t="s">
        <v>4139</v>
      </c>
      <c r="H906" s="33">
        <v>5000</v>
      </c>
      <c r="I906" s="33"/>
      <c r="J906" s="33"/>
      <c r="K906" s="33" t="s">
        <v>5402</v>
      </c>
      <c r="L906" s="24" t="s">
        <v>8356</v>
      </c>
      <c r="M906" s="4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96"/>
      <c r="AO906" s="96"/>
      <c r="AP906" s="96"/>
      <c r="AQ906" s="96"/>
      <c r="AR906" s="96"/>
      <c r="AS906" s="96"/>
      <c r="AT906" s="96"/>
      <c r="AU906" s="96"/>
      <c r="AV906" s="96"/>
      <c r="AW906" s="96"/>
      <c r="AX906" s="96"/>
      <c r="AY906" s="96"/>
      <c r="AZ906" s="96"/>
      <c r="BA906" s="96"/>
      <c r="BB906" s="96"/>
      <c r="BC906" s="96"/>
      <c r="BD906" s="96"/>
      <c r="BE906" s="96"/>
      <c r="BF906" s="96"/>
      <c r="BG906" s="96"/>
      <c r="BH906" s="96"/>
      <c r="BI906" s="96"/>
      <c r="BJ906" s="96"/>
      <c r="BK906" s="96"/>
      <c r="BL906" s="96"/>
      <c r="BM906" s="96"/>
      <c r="BN906" s="96"/>
      <c r="BO906" s="96"/>
      <c r="BP906" s="96"/>
      <c r="BQ906" s="96"/>
      <c r="BR906" s="96"/>
      <c r="BS906" s="96"/>
      <c r="BT906" s="96"/>
      <c r="BU906" s="96"/>
      <c r="BV906" s="96"/>
      <c r="BW906" s="96"/>
      <c r="BX906" s="96"/>
      <c r="BY906" s="96"/>
      <c r="BZ906" s="96"/>
      <c r="CA906" s="96"/>
      <c r="CB906" s="96"/>
      <c r="CC906" s="96"/>
      <c r="CD906" s="96"/>
      <c r="CE906" s="96"/>
      <c r="CF906" s="96"/>
      <c r="CG906" s="96"/>
      <c r="CH906" s="96"/>
      <c r="CI906" s="96"/>
      <c r="CJ906" s="96"/>
      <c r="CK906" s="96"/>
      <c r="CL906" s="96"/>
      <c r="CM906" s="96"/>
      <c r="CN906" s="96"/>
      <c r="CO906" s="96"/>
      <c r="CP906" s="96"/>
      <c r="CQ906" s="96"/>
      <c r="CR906" s="96"/>
      <c r="CS906" s="96"/>
      <c r="CT906" s="96"/>
      <c r="CU906" s="96"/>
      <c r="CV906" s="96"/>
      <c r="CW906" s="96"/>
      <c r="CX906" s="96"/>
      <c r="CY906" s="96"/>
      <c r="CZ906" s="96"/>
      <c r="DA906" s="96"/>
      <c r="DB906" s="96"/>
      <c r="DC906" s="96"/>
      <c r="DD906" s="96"/>
      <c r="DE906" s="96"/>
      <c r="DF906" s="96"/>
      <c r="DG906" s="96"/>
      <c r="DH906" s="96"/>
      <c r="DI906" s="96"/>
      <c r="DJ906" s="96"/>
      <c r="DK906" s="96"/>
    </row>
    <row r="907" spans="1:115" s="579" customFormat="1" ht="60" customHeight="1">
      <c r="A907" s="4"/>
      <c r="B907" s="4">
        <v>197</v>
      </c>
      <c r="C907" s="111" t="s">
        <v>8357</v>
      </c>
      <c r="D907" s="24" t="s">
        <v>8358</v>
      </c>
      <c r="E907" s="24" t="s">
        <v>8359</v>
      </c>
      <c r="F907" s="24" t="s">
        <v>8360</v>
      </c>
      <c r="G907" s="4" t="s">
        <v>8361</v>
      </c>
      <c r="H907" s="33">
        <v>2450</v>
      </c>
      <c r="I907" s="33"/>
      <c r="J907" s="33"/>
      <c r="K907" s="33" t="s">
        <v>5402</v>
      </c>
      <c r="L907" s="24" t="s">
        <v>8362</v>
      </c>
      <c r="M907" s="4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6"/>
      <c r="AM907" s="96"/>
      <c r="AN907" s="96"/>
      <c r="AO907" s="96"/>
      <c r="AP907" s="96"/>
      <c r="AQ907" s="96"/>
      <c r="AR907" s="96"/>
      <c r="AS907" s="96"/>
      <c r="AT907" s="96"/>
      <c r="AU907" s="96"/>
      <c r="AV907" s="96"/>
      <c r="AW907" s="96"/>
      <c r="AX907" s="96"/>
      <c r="AY907" s="96"/>
      <c r="AZ907" s="96"/>
      <c r="BA907" s="96"/>
      <c r="BB907" s="96"/>
      <c r="BC907" s="96"/>
      <c r="BD907" s="96"/>
      <c r="BE907" s="96"/>
      <c r="BF907" s="96"/>
      <c r="BG907" s="96"/>
      <c r="BH907" s="96"/>
      <c r="BI907" s="96"/>
      <c r="BJ907" s="96"/>
      <c r="BK907" s="96"/>
      <c r="BL907" s="96"/>
      <c r="BM907" s="96"/>
      <c r="BN907" s="96"/>
      <c r="BO907" s="96"/>
      <c r="BP907" s="96"/>
      <c r="BQ907" s="96"/>
      <c r="BR907" s="96"/>
      <c r="BS907" s="96"/>
      <c r="BT907" s="96"/>
      <c r="BU907" s="96"/>
      <c r="BV907" s="96"/>
      <c r="BW907" s="96"/>
      <c r="BX907" s="96"/>
      <c r="BY907" s="96"/>
      <c r="BZ907" s="96"/>
      <c r="CA907" s="96"/>
      <c r="CB907" s="96"/>
      <c r="CC907" s="96"/>
      <c r="CD907" s="96"/>
      <c r="CE907" s="96"/>
      <c r="CF907" s="96"/>
      <c r="CG907" s="96"/>
      <c r="CH907" s="96"/>
      <c r="CI907" s="96"/>
      <c r="CJ907" s="96"/>
      <c r="CK907" s="96"/>
      <c r="CL907" s="96"/>
      <c r="CM907" s="96"/>
      <c r="CN907" s="96"/>
      <c r="CO907" s="96"/>
      <c r="CP907" s="96"/>
      <c r="CQ907" s="96"/>
      <c r="CR907" s="96"/>
      <c r="CS907" s="96"/>
      <c r="CT907" s="96"/>
      <c r="CU907" s="96"/>
      <c r="CV907" s="96"/>
      <c r="CW907" s="96"/>
      <c r="CX907" s="96"/>
      <c r="CY907" s="96"/>
      <c r="CZ907" s="96"/>
      <c r="DA907" s="96"/>
      <c r="DB907" s="96"/>
      <c r="DC907" s="96"/>
      <c r="DD907" s="96"/>
      <c r="DE907" s="96"/>
      <c r="DF907" s="96"/>
      <c r="DG907" s="96"/>
      <c r="DH907" s="96"/>
      <c r="DI907" s="96"/>
      <c r="DJ907" s="96"/>
      <c r="DK907" s="96"/>
    </row>
    <row r="908" spans="1:115" s="579" customFormat="1" ht="60" customHeight="1">
      <c r="A908" s="4"/>
      <c r="B908" s="4">
        <v>198</v>
      </c>
      <c r="C908" s="111" t="s">
        <v>8363</v>
      </c>
      <c r="D908" s="24" t="s">
        <v>8358</v>
      </c>
      <c r="E908" s="24" t="s">
        <v>8364</v>
      </c>
      <c r="F908" s="24" t="s">
        <v>8365</v>
      </c>
      <c r="G908" s="4" t="s">
        <v>8366</v>
      </c>
      <c r="H908" s="33">
        <f>200+5000+100</f>
        <v>5300</v>
      </c>
      <c r="I908" s="33"/>
      <c r="J908" s="33"/>
      <c r="K908" s="33" t="s">
        <v>5402</v>
      </c>
      <c r="L908" s="24" t="s">
        <v>8367</v>
      </c>
      <c r="M908" s="4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96"/>
      <c r="AO908" s="96"/>
      <c r="AP908" s="96"/>
      <c r="AQ908" s="96"/>
      <c r="AR908" s="96"/>
      <c r="AS908" s="96"/>
      <c r="AT908" s="96"/>
      <c r="AU908" s="96"/>
      <c r="AV908" s="96"/>
      <c r="AW908" s="96"/>
      <c r="AX908" s="96"/>
      <c r="AY908" s="96"/>
      <c r="AZ908" s="96"/>
      <c r="BA908" s="96"/>
      <c r="BB908" s="96"/>
      <c r="BC908" s="96"/>
      <c r="BD908" s="96"/>
      <c r="BE908" s="96"/>
      <c r="BF908" s="96"/>
      <c r="BG908" s="96"/>
      <c r="BH908" s="96"/>
      <c r="BI908" s="96"/>
      <c r="BJ908" s="96"/>
      <c r="BK908" s="96"/>
      <c r="BL908" s="96"/>
      <c r="BM908" s="96"/>
      <c r="BN908" s="96"/>
      <c r="BO908" s="96"/>
      <c r="BP908" s="96"/>
      <c r="BQ908" s="96"/>
      <c r="BR908" s="96"/>
      <c r="BS908" s="96"/>
      <c r="BT908" s="96"/>
      <c r="BU908" s="96"/>
      <c r="BV908" s="96"/>
      <c r="BW908" s="96"/>
      <c r="BX908" s="96"/>
      <c r="BY908" s="96"/>
      <c r="BZ908" s="96"/>
      <c r="CA908" s="96"/>
      <c r="CB908" s="96"/>
      <c r="CC908" s="96"/>
      <c r="CD908" s="96"/>
      <c r="CE908" s="96"/>
      <c r="CF908" s="96"/>
      <c r="CG908" s="96"/>
      <c r="CH908" s="96"/>
      <c r="CI908" s="96"/>
      <c r="CJ908" s="96"/>
      <c r="CK908" s="96"/>
      <c r="CL908" s="96"/>
      <c r="CM908" s="96"/>
      <c r="CN908" s="96"/>
      <c r="CO908" s="96"/>
      <c r="CP908" s="96"/>
      <c r="CQ908" s="96"/>
      <c r="CR908" s="96"/>
      <c r="CS908" s="96"/>
      <c r="CT908" s="96"/>
      <c r="CU908" s="96"/>
      <c r="CV908" s="96"/>
      <c r="CW908" s="96"/>
      <c r="CX908" s="96"/>
      <c r="CY908" s="96"/>
      <c r="CZ908" s="96"/>
      <c r="DA908" s="96"/>
      <c r="DB908" s="96"/>
      <c r="DC908" s="96"/>
      <c r="DD908" s="96"/>
      <c r="DE908" s="96"/>
      <c r="DF908" s="96"/>
      <c r="DG908" s="96"/>
      <c r="DH908" s="96"/>
      <c r="DI908" s="96"/>
      <c r="DJ908" s="96"/>
      <c r="DK908" s="96"/>
    </row>
    <row r="909" spans="1:115" s="579" customFormat="1" ht="60" customHeight="1">
      <c r="A909" s="4"/>
      <c r="B909" s="4">
        <v>199</v>
      </c>
      <c r="C909" s="607" t="s">
        <v>8368</v>
      </c>
      <c r="D909" s="582" t="s">
        <v>8369</v>
      </c>
      <c r="E909" s="582" t="s">
        <v>8370</v>
      </c>
      <c r="F909" s="582" t="s">
        <v>8371</v>
      </c>
      <c r="G909" s="4" t="s">
        <v>7872</v>
      </c>
      <c r="H909" s="33">
        <v>5200</v>
      </c>
      <c r="I909" s="33"/>
      <c r="J909" s="33"/>
      <c r="K909" s="33" t="s">
        <v>33</v>
      </c>
      <c r="L909" s="582" t="s">
        <v>8372</v>
      </c>
      <c r="M909" s="4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6"/>
      <c r="AM909" s="96"/>
      <c r="AN909" s="96"/>
      <c r="AO909" s="96"/>
      <c r="AP909" s="96"/>
      <c r="AQ909" s="96"/>
      <c r="AR909" s="96"/>
      <c r="AS909" s="96"/>
      <c r="AT909" s="96"/>
      <c r="AU909" s="96"/>
      <c r="AV909" s="96"/>
      <c r="AW909" s="96"/>
      <c r="AX909" s="96"/>
      <c r="AY909" s="96"/>
      <c r="AZ909" s="96"/>
      <c r="BA909" s="96"/>
      <c r="BB909" s="96"/>
      <c r="BC909" s="96"/>
      <c r="BD909" s="96"/>
      <c r="BE909" s="96"/>
      <c r="BF909" s="96"/>
      <c r="BG909" s="96"/>
      <c r="BH909" s="96"/>
      <c r="BI909" s="96"/>
      <c r="BJ909" s="96"/>
      <c r="BK909" s="96"/>
      <c r="BL909" s="96"/>
      <c r="BM909" s="96"/>
      <c r="BN909" s="96"/>
      <c r="BO909" s="96"/>
      <c r="BP909" s="96"/>
      <c r="BQ909" s="96"/>
      <c r="BR909" s="96"/>
      <c r="BS909" s="96"/>
      <c r="BT909" s="96"/>
      <c r="BU909" s="96"/>
      <c r="BV909" s="96"/>
      <c r="BW909" s="96"/>
      <c r="BX909" s="96"/>
      <c r="BY909" s="96"/>
      <c r="BZ909" s="96"/>
      <c r="CA909" s="96"/>
      <c r="CB909" s="96"/>
      <c r="CC909" s="96"/>
      <c r="CD909" s="96"/>
      <c r="CE909" s="96"/>
      <c r="CF909" s="96"/>
      <c r="CG909" s="96"/>
      <c r="CH909" s="96"/>
      <c r="CI909" s="96"/>
      <c r="CJ909" s="96"/>
      <c r="CK909" s="96"/>
      <c r="CL909" s="96"/>
      <c r="CM909" s="96"/>
      <c r="CN909" s="96"/>
      <c r="CO909" s="96"/>
      <c r="CP909" s="96"/>
      <c r="CQ909" s="96"/>
      <c r="CR909" s="96"/>
      <c r="CS909" s="96"/>
      <c r="CT909" s="96"/>
      <c r="CU909" s="96"/>
      <c r="CV909" s="96"/>
      <c r="CW909" s="96"/>
      <c r="CX909" s="96"/>
      <c r="CY909" s="96"/>
      <c r="CZ909" s="96"/>
      <c r="DA909" s="96"/>
      <c r="DB909" s="96"/>
      <c r="DC909" s="96"/>
      <c r="DD909" s="96"/>
      <c r="DE909" s="96"/>
      <c r="DF909" s="96"/>
      <c r="DG909" s="96"/>
      <c r="DH909" s="96"/>
      <c r="DI909" s="96"/>
      <c r="DJ909" s="96"/>
      <c r="DK909" s="96"/>
    </row>
    <row r="910" spans="1:115" s="579" customFormat="1" ht="60" customHeight="1">
      <c r="A910" s="4"/>
      <c r="B910" s="4">
        <v>200</v>
      </c>
      <c r="C910" s="607" t="s">
        <v>8373</v>
      </c>
      <c r="D910" s="582" t="s">
        <v>8350</v>
      </c>
      <c r="E910" s="582" t="s">
        <v>8374</v>
      </c>
      <c r="F910" s="582" t="s">
        <v>8375</v>
      </c>
      <c r="G910" s="4" t="s">
        <v>8376</v>
      </c>
      <c r="H910" s="33">
        <v>6200</v>
      </c>
      <c r="I910" s="33"/>
      <c r="J910" s="33"/>
      <c r="K910" s="33" t="s">
        <v>33</v>
      </c>
      <c r="L910" s="582" t="s">
        <v>8377</v>
      </c>
      <c r="M910" s="4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6"/>
      <c r="AM910" s="96"/>
      <c r="AN910" s="96"/>
      <c r="AO910" s="96"/>
      <c r="AP910" s="96"/>
      <c r="AQ910" s="96"/>
      <c r="AR910" s="96"/>
      <c r="AS910" s="96"/>
      <c r="AT910" s="96"/>
      <c r="AU910" s="96"/>
      <c r="AV910" s="96"/>
      <c r="AW910" s="96"/>
      <c r="AX910" s="96"/>
      <c r="AY910" s="96"/>
      <c r="AZ910" s="96"/>
      <c r="BA910" s="96"/>
      <c r="BB910" s="96"/>
      <c r="BC910" s="96"/>
      <c r="BD910" s="96"/>
      <c r="BE910" s="96"/>
      <c r="BF910" s="96"/>
      <c r="BG910" s="96"/>
      <c r="BH910" s="96"/>
      <c r="BI910" s="96"/>
      <c r="BJ910" s="96"/>
      <c r="BK910" s="96"/>
      <c r="BL910" s="96"/>
      <c r="BM910" s="96"/>
      <c r="BN910" s="96"/>
      <c r="BO910" s="96"/>
      <c r="BP910" s="96"/>
      <c r="BQ910" s="96"/>
      <c r="BR910" s="96"/>
      <c r="BS910" s="96"/>
      <c r="BT910" s="96"/>
      <c r="BU910" s="96"/>
      <c r="BV910" s="96"/>
      <c r="BW910" s="96"/>
      <c r="BX910" s="96"/>
      <c r="BY910" s="96"/>
      <c r="BZ910" s="96"/>
      <c r="CA910" s="96"/>
      <c r="CB910" s="96"/>
      <c r="CC910" s="96"/>
      <c r="CD910" s="96"/>
      <c r="CE910" s="96"/>
      <c r="CF910" s="96"/>
      <c r="CG910" s="96"/>
      <c r="CH910" s="96"/>
      <c r="CI910" s="96"/>
      <c r="CJ910" s="96"/>
      <c r="CK910" s="96"/>
      <c r="CL910" s="96"/>
      <c r="CM910" s="96"/>
      <c r="CN910" s="96"/>
      <c r="CO910" s="96"/>
      <c r="CP910" s="96"/>
      <c r="CQ910" s="96"/>
      <c r="CR910" s="96"/>
      <c r="CS910" s="96"/>
      <c r="CT910" s="96"/>
      <c r="CU910" s="96"/>
      <c r="CV910" s="96"/>
      <c r="CW910" s="96"/>
      <c r="CX910" s="96"/>
      <c r="CY910" s="96"/>
      <c r="CZ910" s="96"/>
      <c r="DA910" s="96"/>
      <c r="DB910" s="96"/>
      <c r="DC910" s="96"/>
      <c r="DD910" s="96"/>
      <c r="DE910" s="96"/>
      <c r="DF910" s="96"/>
      <c r="DG910" s="96"/>
      <c r="DH910" s="96"/>
      <c r="DI910" s="96"/>
      <c r="DJ910" s="96"/>
      <c r="DK910" s="96"/>
    </row>
    <row r="911" spans="1:115" s="579" customFormat="1" ht="60" customHeight="1">
      <c r="A911" s="4"/>
      <c r="B911" s="4">
        <v>201</v>
      </c>
      <c r="C911" s="607" t="s">
        <v>8378</v>
      </c>
      <c r="D911" s="582" t="s">
        <v>8379</v>
      </c>
      <c r="E911" s="582" t="s">
        <v>8380</v>
      </c>
      <c r="F911" s="582" t="s">
        <v>8381</v>
      </c>
      <c r="G911" s="4" t="s">
        <v>8382</v>
      </c>
      <c r="H911" s="33">
        <v>2639</v>
      </c>
      <c r="I911" s="33"/>
      <c r="J911" s="33"/>
      <c r="K911" s="33" t="s">
        <v>33</v>
      </c>
      <c r="L911" s="582" t="s">
        <v>8383</v>
      </c>
      <c r="M911" s="4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6"/>
      <c r="AM911" s="96"/>
      <c r="AN911" s="96"/>
      <c r="AO911" s="96"/>
      <c r="AP911" s="96"/>
      <c r="AQ911" s="96"/>
      <c r="AR911" s="96"/>
      <c r="AS911" s="96"/>
      <c r="AT911" s="96"/>
      <c r="AU911" s="96"/>
      <c r="AV911" s="96"/>
      <c r="AW911" s="96"/>
      <c r="AX911" s="96"/>
      <c r="AY911" s="96"/>
      <c r="AZ911" s="96"/>
      <c r="BA911" s="96"/>
      <c r="BB911" s="96"/>
      <c r="BC911" s="96"/>
      <c r="BD911" s="96"/>
      <c r="BE911" s="96"/>
      <c r="BF911" s="96"/>
      <c r="BG911" s="96"/>
      <c r="BH911" s="96"/>
      <c r="BI911" s="96"/>
      <c r="BJ911" s="96"/>
      <c r="BK911" s="96"/>
      <c r="BL911" s="96"/>
      <c r="BM911" s="96"/>
      <c r="BN911" s="96"/>
      <c r="BO911" s="96"/>
      <c r="BP911" s="96"/>
      <c r="BQ911" s="96"/>
      <c r="BR911" s="96"/>
      <c r="BS911" s="96"/>
      <c r="BT911" s="96"/>
      <c r="BU911" s="96"/>
      <c r="BV911" s="96"/>
      <c r="BW911" s="96"/>
      <c r="BX911" s="96"/>
      <c r="BY911" s="96"/>
      <c r="BZ911" s="96"/>
      <c r="CA911" s="96"/>
      <c r="CB911" s="96"/>
      <c r="CC911" s="96"/>
      <c r="CD911" s="96"/>
      <c r="CE911" s="96"/>
      <c r="CF911" s="96"/>
      <c r="CG911" s="96"/>
      <c r="CH911" s="96"/>
      <c r="CI911" s="96"/>
      <c r="CJ911" s="96"/>
      <c r="CK911" s="96"/>
      <c r="CL911" s="96"/>
      <c r="CM911" s="96"/>
      <c r="CN911" s="96"/>
      <c r="CO911" s="96"/>
      <c r="CP911" s="96"/>
      <c r="CQ911" s="96"/>
      <c r="CR911" s="96"/>
      <c r="CS911" s="96"/>
      <c r="CT911" s="96"/>
      <c r="CU911" s="96"/>
      <c r="CV911" s="96"/>
      <c r="CW911" s="96"/>
      <c r="CX911" s="96"/>
      <c r="CY911" s="96"/>
      <c r="CZ911" s="96"/>
      <c r="DA911" s="96"/>
      <c r="DB911" s="96"/>
      <c r="DC911" s="96"/>
      <c r="DD911" s="96"/>
      <c r="DE911" s="96"/>
      <c r="DF911" s="96"/>
      <c r="DG911" s="96"/>
      <c r="DH911" s="96"/>
      <c r="DI911" s="96"/>
      <c r="DJ911" s="96"/>
      <c r="DK911" s="96"/>
    </row>
    <row r="912" spans="1:115" s="579" customFormat="1" ht="60" customHeight="1">
      <c r="A912" s="4"/>
      <c r="B912" s="4">
        <v>202</v>
      </c>
      <c r="C912" s="607" t="s">
        <v>8378</v>
      </c>
      <c r="D912" s="582" t="s">
        <v>8379</v>
      </c>
      <c r="E912" s="582" t="s">
        <v>8384</v>
      </c>
      <c r="F912" s="582" t="s">
        <v>8385</v>
      </c>
      <c r="G912" s="4" t="s">
        <v>8386</v>
      </c>
      <c r="H912" s="33">
        <v>3063</v>
      </c>
      <c r="I912" s="33"/>
      <c r="J912" s="33"/>
      <c r="K912" s="33" t="s">
        <v>33</v>
      </c>
      <c r="L912" s="582" t="s">
        <v>8387</v>
      </c>
      <c r="M912" s="4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  <c r="AF912" s="96"/>
      <c r="AG912" s="96"/>
      <c r="AH912" s="96"/>
      <c r="AI912" s="96"/>
      <c r="AJ912" s="96"/>
      <c r="AK912" s="96"/>
      <c r="AL912" s="96"/>
      <c r="AM912" s="96"/>
      <c r="AN912" s="96"/>
      <c r="AO912" s="96"/>
      <c r="AP912" s="96"/>
      <c r="AQ912" s="96"/>
      <c r="AR912" s="96"/>
      <c r="AS912" s="96"/>
      <c r="AT912" s="96"/>
      <c r="AU912" s="96"/>
      <c r="AV912" s="96"/>
      <c r="AW912" s="96"/>
      <c r="AX912" s="96"/>
      <c r="AY912" s="96"/>
      <c r="AZ912" s="96"/>
      <c r="BA912" s="96"/>
      <c r="BB912" s="96"/>
      <c r="BC912" s="96"/>
      <c r="BD912" s="96"/>
      <c r="BE912" s="96"/>
      <c r="BF912" s="96"/>
      <c r="BG912" s="96"/>
      <c r="BH912" s="96"/>
      <c r="BI912" s="96"/>
      <c r="BJ912" s="96"/>
      <c r="BK912" s="96"/>
      <c r="BL912" s="96"/>
      <c r="BM912" s="96"/>
      <c r="BN912" s="96"/>
      <c r="BO912" s="96"/>
      <c r="BP912" s="96"/>
      <c r="BQ912" s="96"/>
      <c r="BR912" s="96"/>
      <c r="BS912" s="96"/>
      <c r="BT912" s="96"/>
      <c r="BU912" s="96"/>
      <c r="BV912" s="96"/>
      <c r="BW912" s="96"/>
      <c r="BX912" s="96"/>
      <c r="BY912" s="96"/>
      <c r="BZ912" s="96"/>
      <c r="CA912" s="96"/>
      <c r="CB912" s="96"/>
      <c r="CC912" s="96"/>
      <c r="CD912" s="96"/>
      <c r="CE912" s="96"/>
      <c r="CF912" s="96"/>
      <c r="CG912" s="96"/>
      <c r="CH912" s="96"/>
      <c r="CI912" s="96"/>
      <c r="CJ912" s="96"/>
      <c r="CK912" s="96"/>
      <c r="CL912" s="96"/>
      <c r="CM912" s="96"/>
      <c r="CN912" s="96"/>
      <c r="CO912" s="96"/>
      <c r="CP912" s="96"/>
      <c r="CQ912" s="96"/>
      <c r="CR912" s="96"/>
      <c r="CS912" s="96"/>
      <c r="CT912" s="96"/>
      <c r="CU912" s="96"/>
      <c r="CV912" s="96"/>
      <c r="CW912" s="96"/>
      <c r="CX912" s="96"/>
      <c r="CY912" s="96"/>
      <c r="CZ912" s="96"/>
      <c r="DA912" s="96"/>
      <c r="DB912" s="96"/>
      <c r="DC912" s="96"/>
      <c r="DD912" s="96"/>
      <c r="DE912" s="96"/>
      <c r="DF912" s="96"/>
      <c r="DG912" s="96"/>
      <c r="DH912" s="96"/>
      <c r="DI912" s="96"/>
      <c r="DJ912" s="96"/>
      <c r="DK912" s="96"/>
    </row>
    <row r="913" spans="1:115" s="579" customFormat="1" ht="60" customHeight="1">
      <c r="A913" s="4"/>
      <c r="B913" s="4">
        <v>203</v>
      </c>
      <c r="C913" s="111" t="s">
        <v>7251</v>
      </c>
      <c r="D913" s="634" t="s">
        <v>8388</v>
      </c>
      <c r="E913" s="24" t="s">
        <v>8389</v>
      </c>
      <c r="F913" s="24" t="s">
        <v>8390</v>
      </c>
      <c r="G913" s="4" t="s">
        <v>8391</v>
      </c>
      <c r="H913" s="33">
        <v>1320</v>
      </c>
      <c r="I913" s="33"/>
      <c r="J913" s="33"/>
      <c r="K913" s="33" t="s">
        <v>33</v>
      </c>
      <c r="L913" s="24" t="s">
        <v>8392</v>
      </c>
      <c r="M913" s="4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6"/>
      <c r="AM913" s="96"/>
      <c r="AN913" s="96"/>
      <c r="AO913" s="96"/>
      <c r="AP913" s="96"/>
      <c r="AQ913" s="96"/>
      <c r="AR913" s="96"/>
      <c r="AS913" s="96"/>
      <c r="AT913" s="96"/>
      <c r="AU913" s="96"/>
      <c r="AV913" s="96"/>
      <c r="AW913" s="96"/>
      <c r="AX913" s="96"/>
      <c r="AY913" s="96"/>
      <c r="AZ913" s="96"/>
      <c r="BA913" s="96"/>
      <c r="BB913" s="96"/>
      <c r="BC913" s="96"/>
      <c r="BD913" s="96"/>
      <c r="BE913" s="96"/>
      <c r="BF913" s="96"/>
      <c r="BG913" s="96"/>
      <c r="BH913" s="96"/>
      <c r="BI913" s="96"/>
      <c r="BJ913" s="96"/>
      <c r="BK913" s="96"/>
      <c r="BL913" s="96"/>
      <c r="BM913" s="96"/>
      <c r="BN913" s="96"/>
      <c r="BO913" s="96"/>
      <c r="BP913" s="96"/>
      <c r="BQ913" s="96"/>
      <c r="BR913" s="96"/>
      <c r="BS913" s="96"/>
      <c r="BT913" s="96"/>
      <c r="BU913" s="96"/>
      <c r="BV913" s="96"/>
      <c r="BW913" s="96"/>
      <c r="BX913" s="96"/>
      <c r="BY913" s="96"/>
      <c r="BZ913" s="96"/>
      <c r="CA913" s="96"/>
      <c r="CB913" s="96"/>
      <c r="CC913" s="96"/>
      <c r="CD913" s="96"/>
      <c r="CE913" s="96"/>
      <c r="CF913" s="96"/>
      <c r="CG913" s="96"/>
      <c r="CH913" s="96"/>
      <c r="CI913" s="96"/>
      <c r="CJ913" s="96"/>
      <c r="CK913" s="96"/>
      <c r="CL913" s="96"/>
      <c r="CM913" s="96"/>
      <c r="CN913" s="96"/>
      <c r="CO913" s="96"/>
      <c r="CP913" s="96"/>
      <c r="CQ913" s="96"/>
      <c r="CR913" s="96"/>
      <c r="CS913" s="96"/>
      <c r="CT913" s="96"/>
      <c r="CU913" s="96"/>
      <c r="CV913" s="96"/>
      <c r="CW913" s="96"/>
      <c r="CX913" s="96"/>
      <c r="CY913" s="96"/>
      <c r="CZ913" s="96"/>
      <c r="DA913" s="96"/>
      <c r="DB913" s="96"/>
      <c r="DC913" s="96"/>
      <c r="DD913" s="96"/>
      <c r="DE913" s="96"/>
      <c r="DF913" s="96"/>
      <c r="DG913" s="96"/>
      <c r="DH913" s="96"/>
      <c r="DI913" s="96"/>
      <c r="DJ913" s="96"/>
      <c r="DK913" s="96"/>
    </row>
    <row r="914" spans="1:115" s="579" customFormat="1" ht="60" customHeight="1">
      <c r="A914" s="4"/>
      <c r="B914" s="4">
        <v>204</v>
      </c>
      <c r="C914" s="111" t="s">
        <v>7251</v>
      </c>
      <c r="D914" s="634" t="s">
        <v>8388</v>
      </c>
      <c r="E914" s="24" t="s">
        <v>8393</v>
      </c>
      <c r="F914" s="24" t="s">
        <v>8394</v>
      </c>
      <c r="G914" s="4" t="s">
        <v>8395</v>
      </c>
      <c r="H914" s="33">
        <v>800</v>
      </c>
      <c r="I914" s="33"/>
      <c r="J914" s="33"/>
      <c r="K914" s="33" t="s">
        <v>33</v>
      </c>
      <c r="L914" s="24" t="s">
        <v>8396</v>
      </c>
      <c r="M914" s="4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6"/>
      <c r="AM914" s="96"/>
      <c r="AN914" s="96"/>
      <c r="AO914" s="96"/>
      <c r="AP914" s="96"/>
      <c r="AQ914" s="96"/>
      <c r="AR914" s="96"/>
      <c r="AS914" s="96"/>
      <c r="AT914" s="96"/>
      <c r="AU914" s="96"/>
      <c r="AV914" s="96"/>
      <c r="AW914" s="96"/>
      <c r="AX914" s="96"/>
      <c r="AY914" s="96"/>
      <c r="AZ914" s="96"/>
      <c r="BA914" s="96"/>
      <c r="BB914" s="96"/>
      <c r="BC914" s="96"/>
      <c r="BD914" s="96"/>
      <c r="BE914" s="96"/>
      <c r="BF914" s="96"/>
      <c r="BG914" s="96"/>
      <c r="BH914" s="96"/>
      <c r="BI914" s="96"/>
      <c r="BJ914" s="96"/>
      <c r="BK914" s="96"/>
      <c r="BL914" s="96"/>
      <c r="BM914" s="96"/>
      <c r="BN914" s="96"/>
      <c r="BO914" s="96"/>
      <c r="BP914" s="96"/>
      <c r="BQ914" s="96"/>
      <c r="BR914" s="96"/>
      <c r="BS914" s="96"/>
      <c r="BT914" s="96"/>
      <c r="BU914" s="96"/>
      <c r="BV914" s="96"/>
      <c r="BW914" s="96"/>
      <c r="BX914" s="96"/>
      <c r="BY914" s="96"/>
      <c r="BZ914" s="96"/>
      <c r="CA914" s="96"/>
      <c r="CB914" s="96"/>
      <c r="CC914" s="96"/>
      <c r="CD914" s="96"/>
      <c r="CE914" s="96"/>
      <c r="CF914" s="96"/>
      <c r="CG914" s="96"/>
      <c r="CH914" s="96"/>
      <c r="CI914" s="96"/>
      <c r="CJ914" s="96"/>
      <c r="CK914" s="96"/>
      <c r="CL914" s="96"/>
      <c r="CM914" s="96"/>
      <c r="CN914" s="96"/>
      <c r="CO914" s="96"/>
      <c r="CP914" s="96"/>
      <c r="CQ914" s="96"/>
      <c r="CR914" s="96"/>
      <c r="CS914" s="96"/>
      <c r="CT914" s="96"/>
      <c r="CU914" s="96"/>
      <c r="CV914" s="96"/>
      <c r="CW914" s="96"/>
      <c r="CX914" s="96"/>
      <c r="CY914" s="96"/>
      <c r="CZ914" s="96"/>
      <c r="DA914" s="96"/>
      <c r="DB914" s="96"/>
      <c r="DC914" s="96"/>
      <c r="DD914" s="96"/>
      <c r="DE914" s="96"/>
      <c r="DF914" s="96"/>
      <c r="DG914" s="96"/>
      <c r="DH914" s="96"/>
      <c r="DI914" s="96"/>
      <c r="DJ914" s="96"/>
      <c r="DK914" s="96"/>
    </row>
    <row r="915" spans="1:115" s="579" customFormat="1" ht="60" customHeight="1">
      <c r="A915" s="4"/>
      <c r="B915" s="4">
        <v>205</v>
      </c>
      <c r="C915" s="111" t="s">
        <v>7251</v>
      </c>
      <c r="D915" s="634" t="s">
        <v>8388</v>
      </c>
      <c r="E915" s="24" t="s">
        <v>8397</v>
      </c>
      <c r="F915" s="24" t="s">
        <v>8398</v>
      </c>
      <c r="G915" s="4" t="s">
        <v>7509</v>
      </c>
      <c r="H915" s="33">
        <v>200</v>
      </c>
      <c r="I915" s="33"/>
      <c r="J915" s="33"/>
      <c r="K915" s="33" t="s">
        <v>33</v>
      </c>
      <c r="L915" s="610" t="s">
        <v>8399</v>
      </c>
      <c r="M915" s="4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96"/>
      <c r="AO915" s="96"/>
      <c r="AP915" s="96"/>
      <c r="AQ915" s="96"/>
      <c r="AR915" s="96"/>
      <c r="AS915" s="96"/>
      <c r="AT915" s="96"/>
      <c r="AU915" s="96"/>
      <c r="AV915" s="96"/>
      <c r="AW915" s="96"/>
      <c r="AX915" s="96"/>
      <c r="AY915" s="96"/>
      <c r="AZ915" s="96"/>
      <c r="BA915" s="96"/>
      <c r="BB915" s="96"/>
      <c r="BC915" s="96"/>
      <c r="BD915" s="96"/>
      <c r="BE915" s="96"/>
      <c r="BF915" s="96"/>
      <c r="BG915" s="96"/>
      <c r="BH915" s="96"/>
      <c r="BI915" s="96"/>
      <c r="BJ915" s="96"/>
      <c r="BK915" s="96"/>
      <c r="BL915" s="96"/>
      <c r="BM915" s="96"/>
      <c r="BN915" s="96"/>
      <c r="BO915" s="96"/>
      <c r="BP915" s="96"/>
      <c r="BQ915" s="96"/>
      <c r="BR915" s="96"/>
      <c r="BS915" s="96"/>
      <c r="BT915" s="96"/>
      <c r="BU915" s="96"/>
      <c r="BV915" s="96"/>
      <c r="BW915" s="96"/>
      <c r="BX915" s="96"/>
      <c r="BY915" s="96"/>
      <c r="BZ915" s="96"/>
      <c r="CA915" s="96"/>
      <c r="CB915" s="96"/>
      <c r="CC915" s="96"/>
      <c r="CD915" s="96"/>
      <c r="CE915" s="96"/>
      <c r="CF915" s="96"/>
      <c r="CG915" s="96"/>
      <c r="CH915" s="96"/>
      <c r="CI915" s="96"/>
      <c r="CJ915" s="96"/>
      <c r="CK915" s="96"/>
      <c r="CL915" s="96"/>
      <c r="CM915" s="96"/>
      <c r="CN915" s="96"/>
      <c r="CO915" s="96"/>
      <c r="CP915" s="96"/>
      <c r="CQ915" s="96"/>
      <c r="CR915" s="96"/>
      <c r="CS915" s="96"/>
      <c r="CT915" s="96"/>
      <c r="CU915" s="96"/>
      <c r="CV915" s="96"/>
      <c r="CW915" s="96"/>
      <c r="CX915" s="96"/>
      <c r="CY915" s="96"/>
      <c r="CZ915" s="96"/>
      <c r="DA915" s="96"/>
      <c r="DB915" s="96"/>
      <c r="DC915" s="96"/>
      <c r="DD915" s="96"/>
      <c r="DE915" s="96"/>
      <c r="DF915" s="96"/>
      <c r="DG915" s="96"/>
      <c r="DH915" s="96"/>
      <c r="DI915" s="96"/>
      <c r="DJ915" s="96"/>
      <c r="DK915" s="96"/>
    </row>
    <row r="916" spans="1:115" s="579" customFormat="1" ht="60" customHeight="1">
      <c r="A916" s="4"/>
      <c r="B916" s="4">
        <v>206</v>
      </c>
      <c r="C916" s="635" t="s">
        <v>8400</v>
      </c>
      <c r="D916" s="634" t="s">
        <v>8401</v>
      </c>
      <c r="E916" s="610" t="s">
        <v>8402</v>
      </c>
      <c r="F916" s="610" t="s">
        <v>8403</v>
      </c>
      <c r="G916" s="4" t="s">
        <v>8404</v>
      </c>
      <c r="H916" s="33">
        <v>2488</v>
      </c>
      <c r="I916" s="33"/>
      <c r="J916" s="33"/>
      <c r="K916" s="33" t="s">
        <v>33</v>
      </c>
      <c r="L916" s="610" t="s">
        <v>8405</v>
      </c>
      <c r="M916" s="4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6"/>
      <c r="AM916" s="96"/>
      <c r="AN916" s="96"/>
      <c r="AO916" s="96"/>
      <c r="AP916" s="96"/>
      <c r="AQ916" s="96"/>
      <c r="AR916" s="96"/>
      <c r="AS916" s="96"/>
      <c r="AT916" s="96"/>
      <c r="AU916" s="96"/>
      <c r="AV916" s="96"/>
      <c r="AW916" s="96"/>
      <c r="AX916" s="96"/>
      <c r="AY916" s="96"/>
      <c r="AZ916" s="96"/>
      <c r="BA916" s="96"/>
      <c r="BB916" s="96"/>
      <c r="BC916" s="96"/>
      <c r="BD916" s="96"/>
      <c r="BE916" s="96"/>
      <c r="BF916" s="96"/>
      <c r="BG916" s="96"/>
      <c r="BH916" s="96"/>
      <c r="BI916" s="96"/>
      <c r="BJ916" s="96"/>
      <c r="BK916" s="96"/>
      <c r="BL916" s="96"/>
      <c r="BM916" s="96"/>
      <c r="BN916" s="96"/>
      <c r="BO916" s="96"/>
      <c r="BP916" s="96"/>
      <c r="BQ916" s="96"/>
      <c r="BR916" s="96"/>
      <c r="BS916" s="96"/>
      <c r="BT916" s="96"/>
      <c r="BU916" s="96"/>
      <c r="BV916" s="96"/>
      <c r="BW916" s="96"/>
      <c r="BX916" s="96"/>
      <c r="BY916" s="96"/>
      <c r="BZ916" s="96"/>
      <c r="CA916" s="96"/>
      <c r="CB916" s="96"/>
      <c r="CC916" s="96"/>
      <c r="CD916" s="96"/>
      <c r="CE916" s="96"/>
      <c r="CF916" s="96"/>
      <c r="CG916" s="96"/>
      <c r="CH916" s="96"/>
      <c r="CI916" s="96"/>
      <c r="CJ916" s="96"/>
      <c r="CK916" s="96"/>
      <c r="CL916" s="96"/>
      <c r="CM916" s="96"/>
      <c r="CN916" s="96"/>
      <c r="CO916" s="96"/>
      <c r="CP916" s="96"/>
      <c r="CQ916" s="96"/>
      <c r="CR916" s="96"/>
      <c r="CS916" s="96"/>
      <c r="CT916" s="96"/>
      <c r="CU916" s="96"/>
      <c r="CV916" s="96"/>
      <c r="CW916" s="96"/>
      <c r="CX916" s="96"/>
      <c r="CY916" s="96"/>
      <c r="CZ916" s="96"/>
      <c r="DA916" s="96"/>
      <c r="DB916" s="96"/>
      <c r="DC916" s="96"/>
      <c r="DD916" s="96"/>
      <c r="DE916" s="96"/>
      <c r="DF916" s="96"/>
      <c r="DG916" s="96"/>
      <c r="DH916" s="96"/>
      <c r="DI916" s="96"/>
      <c r="DJ916" s="96"/>
      <c r="DK916" s="96"/>
    </row>
    <row r="917" spans="1:115" s="579" customFormat="1" ht="60" customHeight="1">
      <c r="A917" s="4"/>
      <c r="B917" s="4">
        <v>207</v>
      </c>
      <c r="C917" s="636" t="s">
        <v>8406</v>
      </c>
      <c r="D917" s="634" t="s">
        <v>8388</v>
      </c>
      <c r="E917" s="634" t="s">
        <v>8407</v>
      </c>
      <c r="F917" s="634" t="s">
        <v>8408</v>
      </c>
      <c r="G917" s="4" t="s">
        <v>7361</v>
      </c>
      <c r="H917" s="33">
        <v>10000</v>
      </c>
      <c r="I917" s="33"/>
      <c r="J917" s="33"/>
      <c r="K917" s="33" t="s">
        <v>33</v>
      </c>
      <c r="L917" s="634" t="s">
        <v>8409</v>
      </c>
      <c r="M917" s="4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6"/>
      <c r="AM917" s="96"/>
      <c r="AN917" s="96"/>
      <c r="AO917" s="96"/>
      <c r="AP917" s="96"/>
      <c r="AQ917" s="96"/>
      <c r="AR917" s="96"/>
      <c r="AS917" s="96"/>
      <c r="AT917" s="96"/>
      <c r="AU917" s="96"/>
      <c r="AV917" s="96"/>
      <c r="AW917" s="96"/>
      <c r="AX917" s="96"/>
      <c r="AY917" s="96"/>
      <c r="AZ917" s="96"/>
      <c r="BA917" s="96"/>
      <c r="BB917" s="96"/>
      <c r="BC917" s="96"/>
      <c r="BD917" s="96"/>
      <c r="BE917" s="96"/>
      <c r="BF917" s="96"/>
      <c r="BG917" s="96"/>
      <c r="BH917" s="96"/>
      <c r="BI917" s="96"/>
      <c r="BJ917" s="96"/>
      <c r="BK917" s="96"/>
      <c r="BL917" s="96"/>
      <c r="BM917" s="96"/>
      <c r="BN917" s="96"/>
      <c r="BO917" s="96"/>
      <c r="BP917" s="96"/>
      <c r="BQ917" s="96"/>
      <c r="BR917" s="96"/>
      <c r="BS917" s="96"/>
      <c r="BT917" s="96"/>
      <c r="BU917" s="96"/>
      <c r="BV917" s="96"/>
      <c r="BW917" s="96"/>
      <c r="BX917" s="96"/>
      <c r="BY917" s="96"/>
      <c r="BZ917" s="96"/>
      <c r="CA917" s="96"/>
      <c r="CB917" s="96"/>
      <c r="CC917" s="96"/>
      <c r="CD917" s="96"/>
      <c r="CE917" s="96"/>
      <c r="CF917" s="96"/>
      <c r="CG917" s="96"/>
      <c r="CH917" s="96"/>
      <c r="CI917" s="96"/>
      <c r="CJ917" s="96"/>
      <c r="CK917" s="96"/>
      <c r="CL917" s="96"/>
      <c r="CM917" s="96"/>
      <c r="CN917" s="96"/>
      <c r="CO917" s="96"/>
      <c r="CP917" s="96"/>
      <c r="CQ917" s="96"/>
      <c r="CR917" s="96"/>
      <c r="CS917" s="96"/>
      <c r="CT917" s="96"/>
      <c r="CU917" s="96"/>
      <c r="CV917" s="96"/>
      <c r="CW917" s="96"/>
      <c r="CX917" s="96"/>
      <c r="CY917" s="96"/>
      <c r="CZ917" s="96"/>
      <c r="DA917" s="96"/>
      <c r="DB917" s="96"/>
      <c r="DC917" s="96"/>
      <c r="DD917" s="96"/>
      <c r="DE917" s="96"/>
      <c r="DF917" s="96"/>
      <c r="DG917" s="96"/>
      <c r="DH917" s="96"/>
      <c r="DI917" s="96"/>
      <c r="DJ917" s="96"/>
      <c r="DK917" s="96"/>
    </row>
    <row r="918" spans="1:115" s="579" customFormat="1" ht="60" customHeight="1">
      <c r="A918" s="4"/>
      <c r="B918" s="4">
        <v>208</v>
      </c>
      <c r="C918" s="607" t="s">
        <v>8410</v>
      </c>
      <c r="D918" s="582" t="s">
        <v>8350</v>
      </c>
      <c r="E918" s="582" t="s">
        <v>8411</v>
      </c>
      <c r="F918" s="582" t="s">
        <v>8412</v>
      </c>
      <c r="G918" s="4" t="s">
        <v>7793</v>
      </c>
      <c r="H918" s="33">
        <v>7200</v>
      </c>
      <c r="I918" s="33"/>
      <c r="J918" s="33"/>
      <c r="K918" s="33" t="s">
        <v>33</v>
      </c>
      <c r="L918" s="582" t="s">
        <v>8413</v>
      </c>
      <c r="M918" s="4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6"/>
      <c r="AM918" s="96"/>
      <c r="AN918" s="96"/>
      <c r="AO918" s="96"/>
      <c r="AP918" s="96"/>
      <c r="AQ918" s="96"/>
      <c r="AR918" s="96"/>
      <c r="AS918" s="96"/>
      <c r="AT918" s="96"/>
      <c r="AU918" s="96"/>
      <c r="AV918" s="96"/>
      <c r="AW918" s="96"/>
      <c r="AX918" s="96"/>
      <c r="AY918" s="96"/>
      <c r="AZ918" s="96"/>
      <c r="BA918" s="96"/>
      <c r="BB918" s="96"/>
      <c r="BC918" s="96"/>
      <c r="BD918" s="96"/>
      <c r="BE918" s="96"/>
      <c r="BF918" s="96"/>
      <c r="BG918" s="96"/>
      <c r="BH918" s="96"/>
      <c r="BI918" s="96"/>
      <c r="BJ918" s="96"/>
      <c r="BK918" s="96"/>
      <c r="BL918" s="96"/>
      <c r="BM918" s="96"/>
      <c r="BN918" s="96"/>
      <c r="BO918" s="96"/>
      <c r="BP918" s="96"/>
      <c r="BQ918" s="96"/>
      <c r="BR918" s="96"/>
      <c r="BS918" s="96"/>
      <c r="BT918" s="96"/>
      <c r="BU918" s="96"/>
      <c r="BV918" s="96"/>
      <c r="BW918" s="96"/>
      <c r="BX918" s="96"/>
      <c r="BY918" s="96"/>
      <c r="BZ918" s="96"/>
      <c r="CA918" s="96"/>
      <c r="CB918" s="96"/>
      <c r="CC918" s="96"/>
      <c r="CD918" s="96"/>
      <c r="CE918" s="96"/>
      <c r="CF918" s="96"/>
      <c r="CG918" s="96"/>
      <c r="CH918" s="96"/>
      <c r="CI918" s="96"/>
      <c r="CJ918" s="96"/>
      <c r="CK918" s="96"/>
      <c r="CL918" s="96"/>
      <c r="CM918" s="96"/>
      <c r="CN918" s="96"/>
      <c r="CO918" s="96"/>
      <c r="CP918" s="96"/>
      <c r="CQ918" s="96"/>
      <c r="CR918" s="96"/>
      <c r="CS918" s="96"/>
      <c r="CT918" s="96"/>
      <c r="CU918" s="96"/>
      <c r="CV918" s="96"/>
      <c r="CW918" s="96"/>
      <c r="CX918" s="96"/>
      <c r="CY918" s="96"/>
      <c r="CZ918" s="96"/>
      <c r="DA918" s="96"/>
      <c r="DB918" s="96"/>
      <c r="DC918" s="96"/>
      <c r="DD918" s="96"/>
      <c r="DE918" s="96"/>
      <c r="DF918" s="96"/>
      <c r="DG918" s="96"/>
      <c r="DH918" s="96"/>
      <c r="DI918" s="96"/>
      <c r="DJ918" s="96"/>
      <c r="DK918" s="96"/>
    </row>
    <row r="919" spans="1:115" s="579" customFormat="1" ht="60" customHeight="1">
      <c r="A919" s="4"/>
      <c r="B919" s="4">
        <v>209</v>
      </c>
      <c r="C919" s="607" t="s">
        <v>8414</v>
      </c>
      <c r="D919" s="582" t="s">
        <v>8350</v>
      </c>
      <c r="E919" s="582" t="s">
        <v>8415</v>
      </c>
      <c r="F919" s="582" t="s">
        <v>8416</v>
      </c>
      <c r="G919" s="4" t="s">
        <v>8285</v>
      </c>
      <c r="H919" s="33">
        <v>10200</v>
      </c>
      <c r="I919" s="33"/>
      <c r="J919" s="33"/>
      <c r="K919" s="33" t="s">
        <v>33</v>
      </c>
      <c r="L919" s="582" t="s">
        <v>8417</v>
      </c>
      <c r="M919" s="4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6"/>
      <c r="AM919" s="96"/>
      <c r="AN919" s="96"/>
      <c r="AO919" s="96"/>
      <c r="AP919" s="96"/>
      <c r="AQ919" s="96"/>
      <c r="AR919" s="96"/>
      <c r="AS919" s="96"/>
      <c r="AT919" s="96"/>
      <c r="AU919" s="96"/>
      <c r="AV919" s="96"/>
      <c r="AW919" s="96"/>
      <c r="AX919" s="96"/>
      <c r="AY919" s="96"/>
      <c r="AZ919" s="96"/>
      <c r="BA919" s="96"/>
      <c r="BB919" s="96"/>
      <c r="BC919" s="96"/>
      <c r="BD919" s="96"/>
      <c r="BE919" s="96"/>
      <c r="BF919" s="96"/>
      <c r="BG919" s="96"/>
      <c r="BH919" s="96"/>
      <c r="BI919" s="96"/>
      <c r="BJ919" s="96"/>
      <c r="BK919" s="96"/>
      <c r="BL919" s="96"/>
      <c r="BM919" s="96"/>
      <c r="BN919" s="96"/>
      <c r="BO919" s="96"/>
      <c r="BP919" s="96"/>
      <c r="BQ919" s="96"/>
      <c r="BR919" s="96"/>
      <c r="BS919" s="96"/>
      <c r="BT919" s="96"/>
      <c r="BU919" s="96"/>
      <c r="BV919" s="96"/>
      <c r="BW919" s="96"/>
      <c r="BX919" s="96"/>
      <c r="BY919" s="96"/>
      <c r="BZ919" s="96"/>
      <c r="CA919" s="96"/>
      <c r="CB919" s="96"/>
      <c r="CC919" s="96"/>
      <c r="CD919" s="96"/>
      <c r="CE919" s="96"/>
      <c r="CF919" s="96"/>
      <c r="CG919" s="96"/>
      <c r="CH919" s="96"/>
      <c r="CI919" s="96"/>
      <c r="CJ919" s="96"/>
      <c r="CK919" s="96"/>
      <c r="CL919" s="96"/>
      <c r="CM919" s="96"/>
      <c r="CN919" s="96"/>
      <c r="CO919" s="96"/>
      <c r="CP919" s="96"/>
      <c r="CQ919" s="96"/>
      <c r="CR919" s="96"/>
      <c r="CS919" s="96"/>
      <c r="CT919" s="96"/>
      <c r="CU919" s="96"/>
      <c r="CV919" s="96"/>
      <c r="CW919" s="96"/>
      <c r="CX919" s="96"/>
      <c r="CY919" s="96"/>
      <c r="CZ919" s="96"/>
      <c r="DA919" s="96"/>
      <c r="DB919" s="96"/>
      <c r="DC919" s="96"/>
      <c r="DD919" s="96"/>
      <c r="DE919" s="96"/>
      <c r="DF919" s="96"/>
      <c r="DG919" s="96"/>
      <c r="DH919" s="96"/>
      <c r="DI919" s="96"/>
      <c r="DJ919" s="96"/>
      <c r="DK919" s="96"/>
    </row>
    <row r="920" spans="1:115" s="579" customFormat="1" ht="60" customHeight="1">
      <c r="A920" s="4"/>
      <c r="B920" s="4">
        <v>210</v>
      </c>
      <c r="C920" s="607" t="s">
        <v>8418</v>
      </c>
      <c r="D920" s="582" t="s">
        <v>8419</v>
      </c>
      <c r="E920" s="582" t="s">
        <v>8420</v>
      </c>
      <c r="F920" s="582" t="s">
        <v>8421</v>
      </c>
      <c r="G920" s="4" t="s">
        <v>8422</v>
      </c>
      <c r="H920" s="33">
        <v>8234</v>
      </c>
      <c r="I920" s="33"/>
      <c r="J920" s="33"/>
      <c r="K920" s="33" t="s">
        <v>33</v>
      </c>
      <c r="L920" s="582" t="s">
        <v>8423</v>
      </c>
      <c r="M920" s="4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6"/>
      <c r="AM920" s="96"/>
      <c r="AN920" s="96"/>
      <c r="AO920" s="96"/>
      <c r="AP920" s="96"/>
      <c r="AQ920" s="96"/>
      <c r="AR920" s="96"/>
      <c r="AS920" s="96"/>
      <c r="AT920" s="96"/>
      <c r="AU920" s="96"/>
      <c r="AV920" s="96"/>
      <c r="AW920" s="96"/>
      <c r="AX920" s="96"/>
      <c r="AY920" s="96"/>
      <c r="AZ920" s="96"/>
      <c r="BA920" s="96"/>
      <c r="BB920" s="96"/>
      <c r="BC920" s="96"/>
      <c r="BD920" s="96"/>
      <c r="BE920" s="96"/>
      <c r="BF920" s="96"/>
      <c r="BG920" s="96"/>
      <c r="BH920" s="96"/>
      <c r="BI920" s="96"/>
      <c r="BJ920" s="96"/>
      <c r="BK920" s="96"/>
      <c r="BL920" s="96"/>
      <c r="BM920" s="96"/>
      <c r="BN920" s="96"/>
      <c r="BO920" s="96"/>
      <c r="BP920" s="96"/>
      <c r="BQ920" s="96"/>
      <c r="BR920" s="96"/>
      <c r="BS920" s="96"/>
      <c r="BT920" s="96"/>
      <c r="BU920" s="96"/>
      <c r="BV920" s="96"/>
      <c r="BW920" s="96"/>
      <c r="BX920" s="96"/>
      <c r="BY920" s="96"/>
      <c r="BZ920" s="96"/>
      <c r="CA920" s="96"/>
      <c r="CB920" s="96"/>
      <c r="CC920" s="96"/>
      <c r="CD920" s="96"/>
      <c r="CE920" s="96"/>
      <c r="CF920" s="96"/>
      <c r="CG920" s="96"/>
      <c r="CH920" s="96"/>
      <c r="CI920" s="96"/>
      <c r="CJ920" s="96"/>
      <c r="CK920" s="96"/>
      <c r="CL920" s="96"/>
      <c r="CM920" s="96"/>
      <c r="CN920" s="96"/>
      <c r="CO920" s="96"/>
      <c r="CP920" s="96"/>
      <c r="CQ920" s="96"/>
      <c r="CR920" s="96"/>
      <c r="CS920" s="96"/>
      <c r="CT920" s="96"/>
      <c r="CU920" s="96"/>
      <c r="CV920" s="96"/>
      <c r="CW920" s="96"/>
      <c r="CX920" s="96"/>
      <c r="CY920" s="96"/>
      <c r="CZ920" s="96"/>
      <c r="DA920" s="96"/>
      <c r="DB920" s="96"/>
      <c r="DC920" s="96"/>
      <c r="DD920" s="96"/>
      <c r="DE920" s="96"/>
      <c r="DF920" s="96"/>
      <c r="DG920" s="96"/>
      <c r="DH920" s="96"/>
      <c r="DI920" s="96"/>
      <c r="DJ920" s="96"/>
      <c r="DK920" s="96"/>
    </row>
    <row r="921" spans="1:115" s="579" customFormat="1" ht="60" customHeight="1">
      <c r="A921" s="4"/>
      <c r="B921" s="4">
        <v>211</v>
      </c>
      <c r="C921" s="111" t="s">
        <v>8424</v>
      </c>
      <c r="D921" s="24" t="s">
        <v>8425</v>
      </c>
      <c r="E921" s="24" t="s">
        <v>8011</v>
      </c>
      <c r="F921" s="24" t="s">
        <v>8426</v>
      </c>
      <c r="G921" s="4" t="s">
        <v>8427</v>
      </c>
      <c r="H921" s="33">
        <v>400</v>
      </c>
      <c r="I921" s="33"/>
      <c r="J921" s="33"/>
      <c r="K921" s="33" t="s">
        <v>7612</v>
      </c>
      <c r="L921" s="24" t="s">
        <v>8428</v>
      </c>
      <c r="M921" s="637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6"/>
      <c r="AM921" s="96"/>
      <c r="AN921" s="96"/>
      <c r="AO921" s="96"/>
      <c r="AP921" s="96"/>
      <c r="AQ921" s="96"/>
      <c r="AR921" s="96"/>
      <c r="AS921" s="96"/>
      <c r="AT921" s="96"/>
      <c r="AU921" s="96"/>
      <c r="AV921" s="96"/>
      <c r="AW921" s="96"/>
      <c r="AX921" s="96"/>
      <c r="AY921" s="96"/>
      <c r="AZ921" s="96"/>
      <c r="BA921" s="96"/>
      <c r="BB921" s="96"/>
      <c r="BC921" s="96"/>
      <c r="BD921" s="96"/>
      <c r="BE921" s="96"/>
      <c r="BF921" s="96"/>
      <c r="BG921" s="96"/>
      <c r="BH921" s="96"/>
      <c r="BI921" s="96"/>
      <c r="BJ921" s="96"/>
      <c r="BK921" s="96"/>
      <c r="BL921" s="96"/>
      <c r="BM921" s="96"/>
      <c r="BN921" s="96"/>
      <c r="BO921" s="96"/>
      <c r="BP921" s="96"/>
      <c r="BQ921" s="96"/>
      <c r="BR921" s="96"/>
      <c r="BS921" s="96"/>
      <c r="BT921" s="96"/>
      <c r="BU921" s="96"/>
      <c r="BV921" s="96"/>
      <c r="BW921" s="96"/>
      <c r="BX921" s="96"/>
      <c r="BY921" s="96"/>
      <c r="BZ921" s="96"/>
      <c r="CA921" s="96"/>
      <c r="CB921" s="96"/>
      <c r="CC921" s="96"/>
      <c r="CD921" s="96"/>
      <c r="CE921" s="96"/>
      <c r="CF921" s="96"/>
      <c r="CG921" s="96"/>
      <c r="CH921" s="96"/>
      <c r="CI921" s="96"/>
      <c r="CJ921" s="96"/>
      <c r="CK921" s="96"/>
      <c r="CL921" s="96"/>
      <c r="CM921" s="96"/>
      <c r="CN921" s="96"/>
      <c r="CO921" s="96"/>
      <c r="CP921" s="96"/>
      <c r="CQ921" s="96"/>
      <c r="CR921" s="96"/>
      <c r="CS921" s="96"/>
      <c r="CT921" s="96"/>
      <c r="CU921" s="96"/>
      <c r="CV921" s="96"/>
      <c r="CW921" s="96"/>
      <c r="CX921" s="96"/>
      <c r="CY921" s="96"/>
      <c r="CZ921" s="96"/>
      <c r="DA921" s="96"/>
      <c r="DB921" s="96"/>
      <c r="DC921" s="96"/>
      <c r="DD921" s="96"/>
      <c r="DE921" s="96"/>
      <c r="DF921" s="96"/>
      <c r="DG921" s="96"/>
      <c r="DH921" s="96"/>
      <c r="DI921" s="96"/>
      <c r="DJ921" s="96"/>
      <c r="DK921" s="96"/>
    </row>
    <row r="922" spans="1:115" s="579" customFormat="1" ht="60" customHeight="1">
      <c r="A922" s="4"/>
      <c r="B922" s="4">
        <v>212</v>
      </c>
      <c r="C922" s="607" t="s">
        <v>8429</v>
      </c>
      <c r="D922" s="582" t="s">
        <v>8430</v>
      </c>
      <c r="E922" s="582" t="s">
        <v>8431</v>
      </c>
      <c r="F922" s="582" t="s">
        <v>8432</v>
      </c>
      <c r="G922" s="4" t="s">
        <v>7509</v>
      </c>
      <c r="H922" s="33">
        <v>200</v>
      </c>
      <c r="I922" s="33"/>
      <c r="J922" s="33"/>
      <c r="K922" s="33" t="s">
        <v>8433</v>
      </c>
      <c r="L922" s="582" t="s">
        <v>8434</v>
      </c>
      <c r="M922" s="4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6"/>
      <c r="AM922" s="96"/>
      <c r="AN922" s="96"/>
      <c r="AO922" s="96"/>
      <c r="AP922" s="96"/>
      <c r="AQ922" s="96"/>
      <c r="AR922" s="96"/>
      <c r="AS922" s="96"/>
      <c r="AT922" s="96"/>
      <c r="AU922" s="96"/>
      <c r="AV922" s="96"/>
      <c r="AW922" s="96"/>
      <c r="AX922" s="96"/>
      <c r="AY922" s="96"/>
      <c r="AZ922" s="96"/>
      <c r="BA922" s="96"/>
      <c r="BB922" s="96"/>
      <c r="BC922" s="96"/>
      <c r="BD922" s="96"/>
      <c r="BE922" s="96"/>
      <c r="BF922" s="96"/>
      <c r="BG922" s="96"/>
      <c r="BH922" s="96"/>
      <c r="BI922" s="96"/>
      <c r="BJ922" s="96"/>
      <c r="BK922" s="96"/>
      <c r="BL922" s="96"/>
      <c r="BM922" s="96"/>
      <c r="BN922" s="96"/>
      <c r="BO922" s="96"/>
      <c r="BP922" s="96"/>
      <c r="BQ922" s="96"/>
      <c r="BR922" s="96"/>
      <c r="BS922" s="96"/>
      <c r="BT922" s="96"/>
      <c r="BU922" s="96"/>
      <c r="BV922" s="96"/>
      <c r="BW922" s="96"/>
      <c r="BX922" s="96"/>
      <c r="BY922" s="96"/>
      <c r="BZ922" s="96"/>
      <c r="CA922" s="96"/>
      <c r="CB922" s="96"/>
      <c r="CC922" s="96"/>
      <c r="CD922" s="96"/>
      <c r="CE922" s="96"/>
      <c r="CF922" s="96"/>
      <c r="CG922" s="96"/>
      <c r="CH922" s="96"/>
      <c r="CI922" s="96"/>
      <c r="CJ922" s="96"/>
      <c r="CK922" s="96"/>
      <c r="CL922" s="96"/>
      <c r="CM922" s="96"/>
      <c r="CN922" s="96"/>
      <c r="CO922" s="96"/>
      <c r="CP922" s="96"/>
      <c r="CQ922" s="96"/>
      <c r="CR922" s="96"/>
      <c r="CS922" s="96"/>
      <c r="CT922" s="96"/>
      <c r="CU922" s="96"/>
      <c r="CV922" s="96"/>
      <c r="CW922" s="96"/>
      <c r="CX922" s="96"/>
      <c r="CY922" s="96"/>
      <c r="CZ922" s="96"/>
      <c r="DA922" s="96"/>
      <c r="DB922" s="96"/>
      <c r="DC922" s="96"/>
      <c r="DD922" s="96"/>
      <c r="DE922" s="96"/>
      <c r="DF922" s="96"/>
      <c r="DG922" s="96"/>
      <c r="DH922" s="96"/>
      <c r="DI922" s="96"/>
      <c r="DJ922" s="96"/>
      <c r="DK922" s="96"/>
    </row>
    <row r="923" spans="1:115" s="579" customFormat="1" ht="60" customHeight="1">
      <c r="A923" s="4"/>
      <c r="B923" s="4">
        <v>213</v>
      </c>
      <c r="C923" s="607" t="s">
        <v>8435</v>
      </c>
      <c r="D923" s="582" t="s">
        <v>8436</v>
      </c>
      <c r="E923" s="582" t="s">
        <v>8437</v>
      </c>
      <c r="F923" s="582" t="s">
        <v>8438</v>
      </c>
      <c r="G923" s="4" t="s">
        <v>8439</v>
      </c>
      <c r="H923" s="33">
        <v>13942</v>
      </c>
      <c r="I923" s="33"/>
      <c r="J923" s="33"/>
      <c r="K923" s="33" t="s">
        <v>8433</v>
      </c>
      <c r="L923" s="582" t="s">
        <v>8440</v>
      </c>
      <c r="M923" s="4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6"/>
      <c r="AM923" s="96"/>
      <c r="AN923" s="96"/>
      <c r="AO923" s="96"/>
      <c r="AP923" s="96"/>
      <c r="AQ923" s="96"/>
      <c r="AR923" s="96"/>
      <c r="AS923" s="96"/>
      <c r="AT923" s="96"/>
      <c r="AU923" s="96"/>
      <c r="AV923" s="96"/>
      <c r="AW923" s="96"/>
      <c r="AX923" s="96"/>
      <c r="AY923" s="96"/>
      <c r="AZ923" s="96"/>
      <c r="BA923" s="96"/>
      <c r="BB923" s="96"/>
      <c r="BC923" s="96"/>
      <c r="BD923" s="96"/>
      <c r="BE923" s="96"/>
      <c r="BF923" s="96"/>
      <c r="BG923" s="96"/>
      <c r="BH923" s="96"/>
      <c r="BI923" s="96"/>
      <c r="BJ923" s="96"/>
      <c r="BK923" s="96"/>
      <c r="BL923" s="96"/>
      <c r="BM923" s="96"/>
      <c r="BN923" s="96"/>
      <c r="BO923" s="96"/>
      <c r="BP923" s="96"/>
      <c r="BQ923" s="96"/>
      <c r="BR923" s="96"/>
      <c r="BS923" s="96"/>
      <c r="BT923" s="96"/>
      <c r="BU923" s="96"/>
      <c r="BV923" s="96"/>
      <c r="BW923" s="96"/>
      <c r="BX923" s="96"/>
      <c r="BY923" s="96"/>
      <c r="BZ923" s="96"/>
      <c r="CA923" s="96"/>
      <c r="CB923" s="96"/>
      <c r="CC923" s="96"/>
      <c r="CD923" s="96"/>
      <c r="CE923" s="96"/>
      <c r="CF923" s="96"/>
      <c r="CG923" s="96"/>
      <c r="CH923" s="96"/>
      <c r="CI923" s="96"/>
      <c r="CJ923" s="96"/>
      <c r="CK923" s="96"/>
      <c r="CL923" s="96"/>
      <c r="CM923" s="96"/>
      <c r="CN923" s="96"/>
      <c r="CO923" s="96"/>
      <c r="CP923" s="96"/>
      <c r="CQ923" s="96"/>
      <c r="CR923" s="96"/>
      <c r="CS923" s="96"/>
      <c r="CT923" s="96"/>
      <c r="CU923" s="96"/>
      <c r="CV923" s="96"/>
      <c r="CW923" s="96"/>
      <c r="CX923" s="96"/>
      <c r="CY923" s="96"/>
      <c r="CZ923" s="96"/>
      <c r="DA923" s="96"/>
      <c r="DB923" s="96"/>
      <c r="DC923" s="96"/>
      <c r="DD923" s="96"/>
      <c r="DE923" s="96"/>
      <c r="DF923" s="96"/>
      <c r="DG923" s="96"/>
      <c r="DH923" s="96"/>
      <c r="DI923" s="96"/>
      <c r="DJ923" s="96"/>
      <c r="DK923" s="96"/>
    </row>
    <row r="924" spans="1:115" s="579" customFormat="1" ht="60" customHeight="1">
      <c r="A924" s="4"/>
      <c r="B924" s="4">
        <v>214</v>
      </c>
      <c r="C924" s="113" t="s">
        <v>8441</v>
      </c>
      <c r="D924" s="4" t="s">
        <v>8442</v>
      </c>
      <c r="E924" s="178" t="s">
        <v>8443</v>
      </c>
      <c r="F924" s="582" t="s">
        <v>8444</v>
      </c>
      <c r="G924" s="24" t="s">
        <v>8445</v>
      </c>
      <c r="H924" s="608">
        <v>13402</v>
      </c>
      <c r="I924" s="33"/>
      <c r="J924" s="33"/>
      <c r="K924" s="4" t="s">
        <v>8446</v>
      </c>
      <c r="L924" s="582" t="s">
        <v>8447</v>
      </c>
      <c r="M924" s="4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6"/>
      <c r="AM924" s="96"/>
      <c r="AN924" s="96"/>
      <c r="AO924" s="96"/>
      <c r="AP924" s="96"/>
      <c r="AQ924" s="96"/>
      <c r="AR924" s="96"/>
      <c r="AS924" s="96"/>
      <c r="AT924" s="96"/>
      <c r="AU924" s="96"/>
      <c r="AV924" s="96"/>
      <c r="AW924" s="96"/>
      <c r="AX924" s="96"/>
      <c r="AY924" s="96"/>
      <c r="AZ924" s="96"/>
      <c r="BA924" s="96"/>
      <c r="BB924" s="96"/>
      <c r="BC924" s="96"/>
      <c r="BD924" s="96"/>
      <c r="BE924" s="96"/>
      <c r="BF924" s="96"/>
      <c r="BG924" s="96"/>
      <c r="BH924" s="96"/>
      <c r="BI924" s="96"/>
      <c r="BJ924" s="96"/>
      <c r="BK924" s="96"/>
      <c r="BL924" s="96"/>
      <c r="BM924" s="96"/>
      <c r="BN924" s="96"/>
      <c r="BO924" s="96"/>
      <c r="BP924" s="96"/>
      <c r="BQ924" s="96"/>
      <c r="BR924" s="96"/>
      <c r="BS924" s="96"/>
      <c r="BT924" s="96"/>
      <c r="BU924" s="96"/>
      <c r="BV924" s="96"/>
      <c r="BW924" s="96"/>
      <c r="BX924" s="96"/>
      <c r="BY924" s="96"/>
      <c r="BZ924" s="96"/>
      <c r="CA924" s="96"/>
      <c r="CB924" s="96"/>
      <c r="CC924" s="96"/>
      <c r="CD924" s="96"/>
      <c r="CE924" s="96"/>
      <c r="CF924" s="96"/>
      <c r="CG924" s="96"/>
      <c r="CH924" s="96"/>
      <c r="CI924" s="96"/>
      <c r="CJ924" s="96"/>
      <c r="CK924" s="96"/>
      <c r="CL924" s="96"/>
      <c r="CM924" s="96"/>
      <c r="CN924" s="96"/>
      <c r="CO924" s="96"/>
      <c r="CP924" s="96"/>
      <c r="CQ924" s="96"/>
      <c r="CR924" s="96"/>
      <c r="CS924" s="96"/>
      <c r="CT924" s="96"/>
      <c r="CU924" s="96"/>
      <c r="CV924" s="96"/>
      <c r="CW924" s="96"/>
      <c r="CX924" s="96"/>
      <c r="CY924" s="96"/>
      <c r="CZ924" s="96"/>
      <c r="DA924" s="96"/>
      <c r="DB924" s="96"/>
      <c r="DC924" s="96"/>
      <c r="DD924" s="96"/>
      <c r="DE924" s="96"/>
      <c r="DF924" s="96"/>
      <c r="DG924" s="96"/>
      <c r="DH924" s="96"/>
      <c r="DI924" s="96"/>
      <c r="DJ924" s="96"/>
      <c r="DK924" s="96"/>
    </row>
    <row r="925" spans="1:115" s="579" customFormat="1" ht="60" customHeight="1">
      <c r="A925" s="4"/>
      <c r="B925" s="4">
        <v>215</v>
      </c>
      <c r="C925" s="113" t="s">
        <v>8448</v>
      </c>
      <c r="D925" s="582" t="s">
        <v>8350</v>
      </c>
      <c r="E925" s="178" t="s">
        <v>8449</v>
      </c>
      <c r="F925" s="582" t="s">
        <v>8450</v>
      </c>
      <c r="G925" s="4" t="s">
        <v>8159</v>
      </c>
      <c r="H925" s="317">
        <v>3000</v>
      </c>
      <c r="I925" s="33"/>
      <c r="J925" s="33"/>
      <c r="K925" s="4"/>
      <c r="L925" s="4"/>
      <c r="M925" s="4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96"/>
      <c r="AP925" s="96"/>
      <c r="AQ925" s="96"/>
      <c r="AR925" s="96"/>
      <c r="AS925" s="96"/>
      <c r="AT925" s="96"/>
      <c r="AU925" s="96"/>
      <c r="AV925" s="96"/>
      <c r="AW925" s="96"/>
      <c r="AX925" s="96"/>
      <c r="AY925" s="96"/>
      <c r="AZ925" s="96"/>
      <c r="BA925" s="96"/>
      <c r="BB925" s="96"/>
      <c r="BC925" s="96"/>
      <c r="BD925" s="96"/>
      <c r="BE925" s="96"/>
      <c r="BF925" s="96"/>
      <c r="BG925" s="96"/>
      <c r="BH925" s="96"/>
      <c r="BI925" s="96"/>
      <c r="BJ925" s="96"/>
      <c r="BK925" s="96"/>
      <c r="BL925" s="96"/>
      <c r="BM925" s="96"/>
      <c r="BN925" s="96"/>
      <c r="BO925" s="96"/>
      <c r="BP925" s="96"/>
      <c r="BQ925" s="96"/>
      <c r="BR925" s="96"/>
      <c r="BS925" s="96"/>
      <c r="BT925" s="96"/>
      <c r="BU925" s="96"/>
      <c r="BV925" s="96"/>
      <c r="BW925" s="96"/>
      <c r="BX925" s="96"/>
      <c r="BY925" s="96"/>
      <c r="BZ925" s="96"/>
      <c r="CA925" s="96"/>
      <c r="CB925" s="96"/>
      <c r="CC925" s="96"/>
      <c r="CD925" s="96"/>
      <c r="CE925" s="96"/>
      <c r="CF925" s="96"/>
      <c r="CG925" s="96"/>
      <c r="CH925" s="96"/>
      <c r="CI925" s="96"/>
      <c r="CJ925" s="96"/>
      <c r="CK925" s="96"/>
      <c r="CL925" s="96"/>
      <c r="CM925" s="96"/>
      <c r="CN925" s="96"/>
      <c r="CO925" s="96"/>
      <c r="CP925" s="96"/>
      <c r="CQ925" s="96"/>
      <c r="CR925" s="96"/>
      <c r="CS925" s="96"/>
      <c r="CT925" s="96"/>
      <c r="CU925" s="96"/>
      <c r="CV925" s="96"/>
      <c r="CW925" s="96"/>
      <c r="CX925" s="96"/>
      <c r="CY925" s="96"/>
      <c r="CZ925" s="96"/>
      <c r="DA925" s="96"/>
      <c r="DB925" s="96"/>
      <c r="DC925" s="96"/>
      <c r="DD925" s="96"/>
      <c r="DE925" s="96"/>
      <c r="DF925" s="96"/>
      <c r="DG925" s="96"/>
      <c r="DH925" s="96"/>
      <c r="DI925" s="96"/>
      <c r="DJ925" s="96"/>
      <c r="DK925" s="96"/>
    </row>
    <row r="926" spans="1:115" s="579" customFormat="1" ht="60" customHeight="1">
      <c r="A926" s="4"/>
      <c r="B926" s="4">
        <v>216</v>
      </c>
      <c r="C926" s="113" t="s">
        <v>8451</v>
      </c>
      <c r="D926" s="4" t="s">
        <v>8452</v>
      </c>
      <c r="E926" s="178" t="s">
        <v>8453</v>
      </c>
      <c r="F926" s="582" t="s">
        <v>8454</v>
      </c>
      <c r="G926" s="4" t="s">
        <v>7509</v>
      </c>
      <c r="H926" s="317">
        <v>200</v>
      </c>
      <c r="I926" s="33"/>
      <c r="J926" s="33"/>
      <c r="K926" s="4" t="s">
        <v>8455</v>
      </c>
      <c r="L926" s="4" t="s">
        <v>8456</v>
      </c>
      <c r="M926" s="4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96"/>
      <c r="AO926" s="96"/>
      <c r="AP926" s="96"/>
      <c r="AQ926" s="96"/>
      <c r="AR926" s="96"/>
      <c r="AS926" s="96"/>
      <c r="AT926" s="96"/>
      <c r="AU926" s="96"/>
      <c r="AV926" s="96"/>
      <c r="AW926" s="96"/>
      <c r="AX926" s="96"/>
      <c r="AY926" s="96"/>
      <c r="AZ926" s="96"/>
      <c r="BA926" s="96"/>
      <c r="BB926" s="96"/>
      <c r="BC926" s="96"/>
      <c r="BD926" s="96"/>
      <c r="BE926" s="96"/>
      <c r="BF926" s="96"/>
      <c r="BG926" s="96"/>
      <c r="BH926" s="96"/>
      <c r="BI926" s="96"/>
      <c r="BJ926" s="96"/>
      <c r="BK926" s="96"/>
      <c r="BL926" s="96"/>
      <c r="BM926" s="96"/>
      <c r="BN926" s="96"/>
      <c r="BO926" s="96"/>
      <c r="BP926" s="96"/>
      <c r="BQ926" s="96"/>
      <c r="BR926" s="96"/>
      <c r="BS926" s="96"/>
      <c r="BT926" s="96"/>
      <c r="BU926" s="96"/>
      <c r="BV926" s="96"/>
      <c r="BW926" s="96"/>
      <c r="BX926" s="96"/>
      <c r="BY926" s="96"/>
      <c r="BZ926" s="96"/>
      <c r="CA926" s="96"/>
      <c r="CB926" s="96"/>
      <c r="CC926" s="96"/>
      <c r="CD926" s="96"/>
      <c r="CE926" s="96"/>
      <c r="CF926" s="96"/>
      <c r="CG926" s="96"/>
      <c r="CH926" s="96"/>
      <c r="CI926" s="96"/>
      <c r="CJ926" s="96"/>
      <c r="CK926" s="96"/>
      <c r="CL926" s="96"/>
      <c r="CM926" s="96"/>
      <c r="CN926" s="96"/>
      <c r="CO926" s="96"/>
      <c r="CP926" s="96"/>
      <c r="CQ926" s="96"/>
      <c r="CR926" s="96"/>
      <c r="CS926" s="96"/>
      <c r="CT926" s="96"/>
      <c r="CU926" s="96"/>
      <c r="CV926" s="96"/>
      <c r="CW926" s="96"/>
      <c r="CX926" s="96"/>
      <c r="CY926" s="96"/>
      <c r="CZ926" s="96"/>
      <c r="DA926" s="96"/>
      <c r="DB926" s="96"/>
      <c r="DC926" s="96"/>
      <c r="DD926" s="96"/>
      <c r="DE926" s="96"/>
      <c r="DF926" s="96"/>
      <c r="DG926" s="96"/>
      <c r="DH926" s="96"/>
      <c r="DI926" s="96"/>
      <c r="DJ926" s="96"/>
      <c r="DK926" s="96"/>
    </row>
    <row r="927" spans="1:115" s="579" customFormat="1" ht="60" customHeight="1">
      <c r="A927" s="4"/>
      <c r="B927" s="4">
        <v>217</v>
      </c>
      <c r="C927" s="632" t="s">
        <v>8424</v>
      </c>
      <c r="D927" s="633" t="s">
        <v>8425</v>
      </c>
      <c r="E927" s="633" t="s">
        <v>8457</v>
      </c>
      <c r="F927" s="633" t="s">
        <v>8458</v>
      </c>
      <c r="G927" s="4" t="s">
        <v>7509</v>
      </c>
      <c r="H927" s="317">
        <v>200</v>
      </c>
      <c r="I927" s="33"/>
      <c r="J927" s="33"/>
      <c r="K927" s="4" t="s">
        <v>8455</v>
      </c>
      <c r="L927" s="633" t="s">
        <v>8459</v>
      </c>
      <c r="M927" s="4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96"/>
      <c r="AO927" s="96"/>
      <c r="AP927" s="96"/>
      <c r="AQ927" s="96"/>
      <c r="AR927" s="96"/>
      <c r="AS927" s="96"/>
      <c r="AT927" s="96"/>
      <c r="AU927" s="96"/>
      <c r="AV927" s="96"/>
      <c r="AW927" s="96"/>
      <c r="AX927" s="96"/>
      <c r="AY927" s="96"/>
      <c r="AZ927" s="96"/>
      <c r="BA927" s="96"/>
      <c r="BB927" s="96"/>
      <c r="BC927" s="96"/>
      <c r="BD927" s="96"/>
      <c r="BE927" s="96"/>
      <c r="BF927" s="96"/>
      <c r="BG927" s="96"/>
      <c r="BH927" s="96"/>
      <c r="BI927" s="96"/>
      <c r="BJ927" s="96"/>
      <c r="BK927" s="96"/>
      <c r="BL927" s="96"/>
      <c r="BM927" s="96"/>
      <c r="BN927" s="96"/>
      <c r="BO927" s="96"/>
      <c r="BP927" s="96"/>
      <c r="BQ927" s="96"/>
      <c r="BR927" s="96"/>
      <c r="BS927" s="96"/>
      <c r="BT927" s="96"/>
      <c r="BU927" s="96"/>
      <c r="BV927" s="96"/>
      <c r="BW927" s="96"/>
      <c r="BX927" s="96"/>
      <c r="BY927" s="96"/>
      <c r="BZ927" s="96"/>
      <c r="CA927" s="96"/>
      <c r="CB927" s="96"/>
      <c r="CC927" s="96"/>
      <c r="CD927" s="96"/>
      <c r="CE927" s="96"/>
      <c r="CF927" s="96"/>
      <c r="CG927" s="96"/>
      <c r="CH927" s="96"/>
      <c r="CI927" s="96"/>
      <c r="CJ927" s="96"/>
      <c r="CK927" s="96"/>
      <c r="CL927" s="96"/>
      <c r="CM927" s="96"/>
      <c r="CN927" s="96"/>
      <c r="CO927" s="96"/>
      <c r="CP927" s="96"/>
      <c r="CQ927" s="96"/>
      <c r="CR927" s="96"/>
      <c r="CS927" s="96"/>
      <c r="CT927" s="96"/>
      <c r="CU927" s="96"/>
      <c r="CV927" s="96"/>
      <c r="CW927" s="96"/>
      <c r="CX927" s="96"/>
      <c r="CY927" s="96"/>
      <c r="CZ927" s="96"/>
      <c r="DA927" s="96"/>
      <c r="DB927" s="96"/>
      <c r="DC927" s="96"/>
      <c r="DD927" s="96"/>
      <c r="DE927" s="96"/>
      <c r="DF927" s="96"/>
      <c r="DG927" s="96"/>
      <c r="DH927" s="96"/>
      <c r="DI927" s="96"/>
      <c r="DJ927" s="96"/>
      <c r="DK927" s="96"/>
    </row>
    <row r="928" spans="1:115" s="579" customFormat="1" ht="60" customHeight="1">
      <c r="A928" s="4"/>
      <c r="B928" s="4">
        <v>218</v>
      </c>
      <c r="C928" s="24" t="s">
        <v>8460</v>
      </c>
      <c r="D928" s="24" t="s">
        <v>8436</v>
      </c>
      <c r="E928" s="24" t="s">
        <v>8461</v>
      </c>
      <c r="F928" s="24" t="s">
        <v>8462</v>
      </c>
      <c r="G928" s="4" t="s">
        <v>7509</v>
      </c>
      <c r="H928" s="33">
        <v>200</v>
      </c>
      <c r="I928" s="33"/>
      <c r="J928" s="33"/>
      <c r="K928" s="4" t="s">
        <v>8455</v>
      </c>
      <c r="L928" s="633" t="s">
        <v>8463</v>
      </c>
      <c r="M928" s="4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96"/>
      <c r="AO928" s="96"/>
      <c r="AP928" s="96"/>
      <c r="AQ928" s="96"/>
      <c r="AR928" s="96"/>
      <c r="AS928" s="96"/>
      <c r="AT928" s="96"/>
      <c r="AU928" s="96"/>
      <c r="AV928" s="96"/>
      <c r="AW928" s="96"/>
      <c r="AX928" s="96"/>
      <c r="AY928" s="96"/>
      <c r="AZ928" s="96"/>
      <c r="BA928" s="96"/>
      <c r="BB928" s="96"/>
      <c r="BC928" s="96"/>
      <c r="BD928" s="96"/>
      <c r="BE928" s="96"/>
      <c r="BF928" s="96"/>
      <c r="BG928" s="96"/>
      <c r="BH928" s="96"/>
      <c r="BI928" s="96"/>
      <c r="BJ928" s="96"/>
      <c r="BK928" s="96"/>
      <c r="BL928" s="96"/>
      <c r="BM928" s="96"/>
      <c r="BN928" s="96"/>
      <c r="BO928" s="96"/>
      <c r="BP928" s="96"/>
      <c r="BQ928" s="96"/>
      <c r="BR928" s="96"/>
      <c r="BS928" s="96"/>
      <c r="BT928" s="96"/>
      <c r="BU928" s="96"/>
      <c r="BV928" s="96"/>
      <c r="BW928" s="96"/>
      <c r="BX928" s="96"/>
      <c r="BY928" s="96"/>
      <c r="BZ928" s="96"/>
      <c r="CA928" s="96"/>
      <c r="CB928" s="96"/>
      <c r="CC928" s="96"/>
      <c r="CD928" s="96"/>
      <c r="CE928" s="96"/>
      <c r="CF928" s="96"/>
      <c r="CG928" s="96"/>
      <c r="CH928" s="96"/>
      <c r="CI928" s="96"/>
      <c r="CJ928" s="96"/>
      <c r="CK928" s="96"/>
      <c r="CL928" s="96"/>
      <c r="CM928" s="96"/>
      <c r="CN928" s="96"/>
      <c r="CO928" s="96"/>
      <c r="CP928" s="96"/>
      <c r="CQ928" s="96"/>
      <c r="CR928" s="96"/>
      <c r="CS928" s="96"/>
      <c r="CT928" s="96"/>
      <c r="CU928" s="96"/>
      <c r="CV928" s="96"/>
      <c r="CW928" s="96"/>
      <c r="CX928" s="96"/>
      <c r="CY928" s="96"/>
      <c r="CZ928" s="96"/>
      <c r="DA928" s="96"/>
      <c r="DB928" s="96"/>
      <c r="DC928" s="96"/>
      <c r="DD928" s="96"/>
      <c r="DE928" s="96"/>
      <c r="DF928" s="96"/>
      <c r="DG928" s="96"/>
      <c r="DH928" s="96"/>
      <c r="DI928" s="96"/>
      <c r="DJ928" s="96"/>
      <c r="DK928" s="96"/>
    </row>
    <row r="929" spans="1:115" s="579" customFormat="1" ht="60" customHeight="1">
      <c r="A929" s="4"/>
      <c r="B929" s="4">
        <v>219</v>
      </c>
      <c r="C929" s="24" t="s">
        <v>8464</v>
      </c>
      <c r="D929" s="24" t="s">
        <v>8430</v>
      </c>
      <c r="E929" s="24" t="s">
        <v>8465</v>
      </c>
      <c r="F929" s="24" t="s">
        <v>8466</v>
      </c>
      <c r="G929" s="4" t="s">
        <v>8467</v>
      </c>
      <c r="H929" s="33">
        <v>3200</v>
      </c>
      <c r="I929" s="33"/>
      <c r="J929" s="33"/>
      <c r="K929" s="4" t="s">
        <v>8455</v>
      </c>
      <c r="L929" s="633" t="s">
        <v>8468</v>
      </c>
      <c r="M929" s="4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96"/>
      <c r="AO929" s="96"/>
      <c r="AP929" s="96"/>
      <c r="AQ929" s="96"/>
      <c r="AR929" s="96"/>
      <c r="AS929" s="96"/>
      <c r="AT929" s="96"/>
      <c r="AU929" s="96"/>
      <c r="AV929" s="96"/>
      <c r="AW929" s="96"/>
      <c r="AX929" s="96"/>
      <c r="AY929" s="96"/>
      <c r="AZ929" s="96"/>
      <c r="BA929" s="96"/>
      <c r="BB929" s="96"/>
      <c r="BC929" s="96"/>
      <c r="BD929" s="96"/>
      <c r="BE929" s="96"/>
      <c r="BF929" s="96"/>
      <c r="BG929" s="96"/>
      <c r="BH929" s="96"/>
      <c r="BI929" s="96"/>
      <c r="BJ929" s="96"/>
      <c r="BK929" s="96"/>
      <c r="BL929" s="96"/>
      <c r="BM929" s="96"/>
      <c r="BN929" s="96"/>
      <c r="BO929" s="96"/>
      <c r="BP929" s="96"/>
      <c r="BQ929" s="96"/>
      <c r="BR929" s="96"/>
      <c r="BS929" s="96"/>
      <c r="BT929" s="96"/>
      <c r="BU929" s="96"/>
      <c r="BV929" s="96"/>
      <c r="BW929" s="96"/>
      <c r="BX929" s="96"/>
      <c r="BY929" s="96"/>
      <c r="BZ929" s="96"/>
      <c r="CA929" s="96"/>
      <c r="CB929" s="96"/>
      <c r="CC929" s="96"/>
      <c r="CD929" s="96"/>
      <c r="CE929" s="96"/>
      <c r="CF929" s="96"/>
      <c r="CG929" s="96"/>
      <c r="CH929" s="96"/>
      <c r="CI929" s="96"/>
      <c r="CJ929" s="96"/>
      <c r="CK929" s="96"/>
      <c r="CL929" s="96"/>
      <c r="CM929" s="96"/>
      <c r="CN929" s="96"/>
      <c r="CO929" s="96"/>
      <c r="CP929" s="96"/>
      <c r="CQ929" s="96"/>
      <c r="CR929" s="96"/>
      <c r="CS929" s="96"/>
      <c r="CT929" s="96"/>
      <c r="CU929" s="96"/>
      <c r="CV929" s="96"/>
      <c r="CW929" s="96"/>
      <c r="CX929" s="96"/>
      <c r="CY929" s="96"/>
      <c r="CZ929" s="96"/>
      <c r="DA929" s="96"/>
      <c r="DB929" s="96"/>
      <c r="DC929" s="96"/>
      <c r="DD929" s="96"/>
      <c r="DE929" s="96"/>
      <c r="DF929" s="96"/>
      <c r="DG929" s="96"/>
      <c r="DH929" s="96"/>
      <c r="DI929" s="96"/>
      <c r="DJ929" s="96"/>
      <c r="DK929" s="96"/>
    </row>
    <row r="930" spans="1:115" s="579" customFormat="1" ht="60" customHeight="1">
      <c r="A930" s="4"/>
      <c r="B930" s="4">
        <v>220</v>
      </c>
      <c r="C930" s="24" t="s">
        <v>8469</v>
      </c>
      <c r="D930" s="24" t="s">
        <v>8430</v>
      </c>
      <c r="E930" s="24" t="s">
        <v>8465</v>
      </c>
      <c r="F930" s="24" t="s">
        <v>8470</v>
      </c>
      <c r="G930" s="4" t="s">
        <v>8467</v>
      </c>
      <c r="H930" s="33">
        <v>3200</v>
      </c>
      <c r="I930" s="33"/>
      <c r="J930" s="33"/>
      <c r="K930" s="4" t="s">
        <v>8455</v>
      </c>
      <c r="L930" s="633" t="s">
        <v>8471</v>
      </c>
      <c r="M930" s="4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96"/>
      <c r="AP930" s="96"/>
      <c r="AQ930" s="96"/>
      <c r="AR930" s="96"/>
      <c r="AS930" s="96"/>
      <c r="AT930" s="96"/>
      <c r="AU930" s="96"/>
      <c r="AV930" s="96"/>
      <c r="AW930" s="96"/>
      <c r="AX930" s="96"/>
      <c r="AY930" s="96"/>
      <c r="AZ930" s="96"/>
      <c r="BA930" s="96"/>
      <c r="BB930" s="96"/>
      <c r="BC930" s="96"/>
      <c r="BD930" s="96"/>
      <c r="BE930" s="96"/>
      <c r="BF930" s="96"/>
      <c r="BG930" s="96"/>
      <c r="BH930" s="96"/>
      <c r="BI930" s="96"/>
      <c r="BJ930" s="96"/>
      <c r="BK930" s="96"/>
      <c r="BL930" s="96"/>
      <c r="BM930" s="96"/>
      <c r="BN930" s="96"/>
      <c r="BO930" s="96"/>
      <c r="BP930" s="96"/>
      <c r="BQ930" s="96"/>
      <c r="BR930" s="96"/>
      <c r="BS930" s="96"/>
      <c r="BT930" s="96"/>
      <c r="BU930" s="96"/>
      <c r="BV930" s="96"/>
      <c r="BW930" s="96"/>
      <c r="BX930" s="96"/>
      <c r="BY930" s="96"/>
      <c r="BZ930" s="96"/>
      <c r="CA930" s="96"/>
      <c r="CB930" s="96"/>
      <c r="CC930" s="96"/>
      <c r="CD930" s="96"/>
      <c r="CE930" s="96"/>
      <c r="CF930" s="96"/>
      <c r="CG930" s="96"/>
      <c r="CH930" s="96"/>
      <c r="CI930" s="96"/>
      <c r="CJ930" s="96"/>
      <c r="CK930" s="96"/>
      <c r="CL930" s="96"/>
      <c r="CM930" s="96"/>
      <c r="CN930" s="96"/>
      <c r="CO930" s="96"/>
      <c r="CP930" s="96"/>
      <c r="CQ930" s="96"/>
      <c r="CR930" s="96"/>
      <c r="CS930" s="96"/>
      <c r="CT930" s="96"/>
      <c r="CU930" s="96"/>
      <c r="CV930" s="96"/>
      <c r="CW930" s="96"/>
      <c r="CX930" s="96"/>
      <c r="CY930" s="96"/>
      <c r="CZ930" s="96"/>
      <c r="DA930" s="96"/>
      <c r="DB930" s="96"/>
      <c r="DC930" s="96"/>
      <c r="DD930" s="96"/>
      <c r="DE930" s="96"/>
      <c r="DF930" s="96"/>
      <c r="DG930" s="96"/>
      <c r="DH930" s="96"/>
      <c r="DI930" s="96"/>
      <c r="DJ930" s="96"/>
      <c r="DK930" s="96"/>
    </row>
    <row r="931" spans="1:115" s="579" customFormat="1" ht="60" customHeight="1">
      <c r="A931" s="4"/>
      <c r="B931" s="4">
        <v>221</v>
      </c>
      <c r="C931" s="24" t="s">
        <v>8472</v>
      </c>
      <c r="D931" s="24" t="s">
        <v>8473</v>
      </c>
      <c r="E931" s="24" t="s">
        <v>8474</v>
      </c>
      <c r="F931" s="24" t="s">
        <v>8475</v>
      </c>
      <c r="G931" s="4" t="s">
        <v>8476</v>
      </c>
      <c r="H931" s="33">
        <v>17300</v>
      </c>
      <c r="I931" s="33"/>
      <c r="J931" s="33"/>
      <c r="K931" s="4" t="s">
        <v>8455</v>
      </c>
      <c r="L931" s="633" t="s">
        <v>8477</v>
      </c>
      <c r="M931" s="4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96"/>
      <c r="AO931" s="96"/>
      <c r="AP931" s="96"/>
      <c r="AQ931" s="96"/>
      <c r="AR931" s="96"/>
      <c r="AS931" s="96"/>
      <c r="AT931" s="96"/>
      <c r="AU931" s="96"/>
      <c r="AV931" s="96"/>
      <c r="AW931" s="96"/>
      <c r="AX931" s="96"/>
      <c r="AY931" s="96"/>
      <c r="AZ931" s="96"/>
      <c r="BA931" s="96"/>
      <c r="BB931" s="96"/>
      <c r="BC931" s="96"/>
      <c r="BD931" s="96"/>
      <c r="BE931" s="96"/>
      <c r="BF931" s="96"/>
      <c r="BG931" s="96"/>
      <c r="BH931" s="96"/>
      <c r="BI931" s="96"/>
      <c r="BJ931" s="96"/>
      <c r="BK931" s="96"/>
      <c r="BL931" s="96"/>
      <c r="BM931" s="96"/>
      <c r="BN931" s="96"/>
      <c r="BO931" s="96"/>
      <c r="BP931" s="96"/>
      <c r="BQ931" s="96"/>
      <c r="BR931" s="96"/>
      <c r="BS931" s="96"/>
      <c r="BT931" s="96"/>
      <c r="BU931" s="96"/>
      <c r="BV931" s="96"/>
      <c r="BW931" s="96"/>
      <c r="BX931" s="96"/>
      <c r="BY931" s="96"/>
      <c r="BZ931" s="96"/>
      <c r="CA931" s="96"/>
      <c r="CB931" s="96"/>
      <c r="CC931" s="96"/>
      <c r="CD931" s="96"/>
      <c r="CE931" s="96"/>
      <c r="CF931" s="96"/>
      <c r="CG931" s="96"/>
      <c r="CH931" s="96"/>
      <c r="CI931" s="96"/>
      <c r="CJ931" s="96"/>
      <c r="CK931" s="96"/>
      <c r="CL931" s="96"/>
      <c r="CM931" s="96"/>
      <c r="CN931" s="96"/>
      <c r="CO931" s="96"/>
      <c r="CP931" s="96"/>
      <c r="CQ931" s="96"/>
      <c r="CR931" s="96"/>
      <c r="CS931" s="96"/>
      <c r="CT931" s="96"/>
      <c r="CU931" s="96"/>
      <c r="CV931" s="96"/>
      <c r="CW931" s="96"/>
      <c r="CX931" s="96"/>
      <c r="CY931" s="96"/>
      <c r="CZ931" s="96"/>
      <c r="DA931" s="96"/>
      <c r="DB931" s="96"/>
      <c r="DC931" s="96"/>
      <c r="DD931" s="96"/>
      <c r="DE931" s="96"/>
      <c r="DF931" s="96"/>
      <c r="DG931" s="96"/>
      <c r="DH931" s="96"/>
      <c r="DI931" s="96"/>
      <c r="DJ931" s="96"/>
      <c r="DK931" s="96"/>
    </row>
    <row r="932" spans="1:115" s="579" customFormat="1" ht="60" customHeight="1">
      <c r="A932" s="4"/>
      <c r="B932" s="4">
        <v>222</v>
      </c>
      <c r="C932" s="24" t="s">
        <v>8478</v>
      </c>
      <c r="D932" s="24" t="s">
        <v>8479</v>
      </c>
      <c r="E932" s="24" t="s">
        <v>8480</v>
      </c>
      <c r="F932" s="24" t="s">
        <v>8481</v>
      </c>
      <c r="G932" s="4" t="s">
        <v>8482</v>
      </c>
      <c r="H932" s="33">
        <v>7200</v>
      </c>
      <c r="I932" s="33"/>
      <c r="J932" s="33"/>
      <c r="K932" s="4" t="s">
        <v>8455</v>
      </c>
      <c r="L932" s="633" t="s">
        <v>8456</v>
      </c>
      <c r="M932" s="4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6"/>
      <c r="AM932" s="96"/>
      <c r="AN932" s="96"/>
      <c r="AO932" s="96"/>
      <c r="AP932" s="96"/>
      <c r="AQ932" s="96"/>
      <c r="AR932" s="96"/>
      <c r="AS932" s="96"/>
      <c r="AT932" s="96"/>
      <c r="AU932" s="96"/>
      <c r="AV932" s="96"/>
      <c r="AW932" s="96"/>
      <c r="AX932" s="96"/>
      <c r="AY932" s="96"/>
      <c r="AZ932" s="96"/>
      <c r="BA932" s="96"/>
      <c r="BB932" s="96"/>
      <c r="BC932" s="96"/>
      <c r="BD932" s="96"/>
      <c r="BE932" s="96"/>
      <c r="BF932" s="96"/>
      <c r="BG932" s="96"/>
      <c r="BH932" s="96"/>
      <c r="BI932" s="96"/>
      <c r="BJ932" s="96"/>
      <c r="BK932" s="96"/>
      <c r="BL932" s="96"/>
      <c r="BM932" s="96"/>
      <c r="BN932" s="96"/>
      <c r="BO932" s="96"/>
      <c r="BP932" s="96"/>
      <c r="BQ932" s="96"/>
      <c r="BR932" s="96"/>
      <c r="BS932" s="96"/>
      <c r="BT932" s="96"/>
      <c r="BU932" s="96"/>
      <c r="BV932" s="96"/>
      <c r="BW932" s="96"/>
      <c r="BX932" s="96"/>
      <c r="BY932" s="96"/>
      <c r="BZ932" s="96"/>
      <c r="CA932" s="96"/>
      <c r="CB932" s="96"/>
      <c r="CC932" s="96"/>
      <c r="CD932" s="96"/>
      <c r="CE932" s="96"/>
      <c r="CF932" s="96"/>
      <c r="CG932" s="96"/>
      <c r="CH932" s="96"/>
      <c r="CI932" s="96"/>
      <c r="CJ932" s="96"/>
      <c r="CK932" s="96"/>
      <c r="CL932" s="96"/>
      <c r="CM932" s="96"/>
      <c r="CN932" s="96"/>
      <c r="CO932" s="96"/>
      <c r="CP932" s="96"/>
      <c r="CQ932" s="96"/>
      <c r="CR932" s="96"/>
      <c r="CS932" s="96"/>
      <c r="CT932" s="96"/>
      <c r="CU932" s="96"/>
      <c r="CV932" s="96"/>
      <c r="CW932" s="96"/>
      <c r="CX932" s="96"/>
      <c r="CY932" s="96"/>
      <c r="CZ932" s="96"/>
      <c r="DA932" s="96"/>
      <c r="DB932" s="96"/>
      <c r="DC932" s="96"/>
      <c r="DD932" s="96"/>
      <c r="DE932" s="96"/>
      <c r="DF932" s="96"/>
      <c r="DG932" s="96"/>
      <c r="DH932" s="96"/>
      <c r="DI932" s="96"/>
      <c r="DJ932" s="96"/>
      <c r="DK932" s="96"/>
    </row>
    <row r="933" spans="1:115" s="579" customFormat="1" ht="60" customHeight="1">
      <c r="A933" s="4"/>
      <c r="B933" s="4">
        <v>223</v>
      </c>
      <c r="C933" s="24" t="s">
        <v>8483</v>
      </c>
      <c r="D933" s="24" t="s">
        <v>8473</v>
      </c>
      <c r="E933" s="24" t="s">
        <v>8484</v>
      </c>
      <c r="F933" s="24" t="s">
        <v>8485</v>
      </c>
      <c r="G933" s="4" t="s">
        <v>8486</v>
      </c>
      <c r="H933" s="33">
        <v>22330</v>
      </c>
      <c r="I933" s="33"/>
      <c r="J933" s="33"/>
      <c r="K933" s="4" t="s">
        <v>8455</v>
      </c>
      <c r="L933" s="24" t="s">
        <v>8281</v>
      </c>
      <c r="M933" s="4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96"/>
      <c r="AO933" s="96"/>
      <c r="AP933" s="96"/>
      <c r="AQ933" s="96"/>
      <c r="AR933" s="96"/>
      <c r="AS933" s="96"/>
      <c r="AT933" s="96"/>
      <c r="AU933" s="96"/>
      <c r="AV933" s="96"/>
      <c r="AW933" s="96"/>
      <c r="AX933" s="96"/>
      <c r="AY933" s="96"/>
      <c r="AZ933" s="96"/>
      <c r="BA933" s="96"/>
      <c r="BB933" s="96"/>
      <c r="BC933" s="96"/>
      <c r="BD933" s="96"/>
      <c r="BE933" s="96"/>
      <c r="BF933" s="96"/>
      <c r="BG933" s="96"/>
      <c r="BH933" s="96"/>
      <c r="BI933" s="96"/>
      <c r="BJ933" s="96"/>
      <c r="BK933" s="96"/>
      <c r="BL933" s="96"/>
      <c r="BM933" s="96"/>
      <c r="BN933" s="96"/>
      <c r="BO933" s="96"/>
      <c r="BP933" s="96"/>
      <c r="BQ933" s="96"/>
      <c r="BR933" s="96"/>
      <c r="BS933" s="96"/>
      <c r="BT933" s="96"/>
      <c r="BU933" s="96"/>
      <c r="BV933" s="96"/>
      <c r="BW933" s="96"/>
      <c r="BX933" s="96"/>
      <c r="BY933" s="96"/>
      <c r="BZ933" s="96"/>
      <c r="CA933" s="96"/>
      <c r="CB933" s="96"/>
      <c r="CC933" s="96"/>
      <c r="CD933" s="96"/>
      <c r="CE933" s="96"/>
      <c r="CF933" s="96"/>
      <c r="CG933" s="96"/>
      <c r="CH933" s="96"/>
      <c r="CI933" s="96"/>
      <c r="CJ933" s="96"/>
      <c r="CK933" s="96"/>
      <c r="CL933" s="96"/>
      <c r="CM933" s="96"/>
      <c r="CN933" s="96"/>
      <c r="CO933" s="96"/>
      <c r="CP933" s="96"/>
      <c r="CQ933" s="96"/>
      <c r="CR933" s="96"/>
      <c r="CS933" s="96"/>
      <c r="CT933" s="96"/>
      <c r="CU933" s="96"/>
      <c r="CV933" s="96"/>
      <c r="CW933" s="96"/>
      <c r="CX933" s="96"/>
      <c r="CY933" s="96"/>
      <c r="CZ933" s="96"/>
      <c r="DA933" s="96"/>
      <c r="DB933" s="96"/>
      <c r="DC933" s="96"/>
      <c r="DD933" s="96"/>
      <c r="DE933" s="96"/>
      <c r="DF933" s="96"/>
      <c r="DG933" s="96"/>
      <c r="DH933" s="96"/>
      <c r="DI933" s="96"/>
      <c r="DJ933" s="96"/>
      <c r="DK933" s="96"/>
    </row>
    <row r="934" spans="1:115" s="579" customFormat="1" ht="60" customHeight="1">
      <c r="A934" s="4"/>
      <c r="B934" s="4">
        <v>224</v>
      </c>
      <c r="C934" s="24" t="s">
        <v>8325</v>
      </c>
      <c r="D934" s="24" t="s">
        <v>8180</v>
      </c>
      <c r="E934" s="24" t="s">
        <v>8487</v>
      </c>
      <c r="F934" s="24" t="s">
        <v>8488</v>
      </c>
      <c r="G934" s="4" t="s">
        <v>8489</v>
      </c>
      <c r="H934" s="33">
        <v>18450</v>
      </c>
      <c r="I934" s="33"/>
      <c r="J934" s="33"/>
      <c r="K934" s="4" t="s">
        <v>8455</v>
      </c>
      <c r="L934" s="633" t="s">
        <v>8490</v>
      </c>
      <c r="M934" s="4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96"/>
      <c r="AO934" s="96"/>
      <c r="AP934" s="96"/>
      <c r="AQ934" s="96"/>
      <c r="AR934" s="96"/>
      <c r="AS934" s="96"/>
      <c r="AT934" s="96"/>
      <c r="AU934" s="96"/>
      <c r="AV934" s="96"/>
      <c r="AW934" s="96"/>
      <c r="AX934" s="96"/>
      <c r="AY934" s="96"/>
      <c r="AZ934" s="96"/>
      <c r="BA934" s="96"/>
      <c r="BB934" s="96"/>
      <c r="BC934" s="96"/>
      <c r="BD934" s="96"/>
      <c r="BE934" s="96"/>
      <c r="BF934" s="96"/>
      <c r="BG934" s="96"/>
      <c r="BH934" s="96"/>
      <c r="BI934" s="96"/>
      <c r="BJ934" s="96"/>
      <c r="BK934" s="96"/>
      <c r="BL934" s="96"/>
      <c r="BM934" s="96"/>
      <c r="BN934" s="96"/>
      <c r="BO934" s="96"/>
      <c r="BP934" s="96"/>
      <c r="BQ934" s="96"/>
      <c r="BR934" s="96"/>
      <c r="BS934" s="96"/>
      <c r="BT934" s="96"/>
      <c r="BU934" s="96"/>
      <c r="BV934" s="96"/>
      <c r="BW934" s="96"/>
      <c r="BX934" s="96"/>
      <c r="BY934" s="96"/>
      <c r="BZ934" s="96"/>
      <c r="CA934" s="96"/>
      <c r="CB934" s="96"/>
      <c r="CC934" s="96"/>
      <c r="CD934" s="96"/>
      <c r="CE934" s="96"/>
      <c r="CF934" s="96"/>
      <c r="CG934" s="96"/>
      <c r="CH934" s="96"/>
      <c r="CI934" s="96"/>
      <c r="CJ934" s="96"/>
      <c r="CK934" s="96"/>
      <c r="CL934" s="96"/>
      <c r="CM934" s="96"/>
      <c r="CN934" s="96"/>
      <c r="CO934" s="96"/>
      <c r="CP934" s="96"/>
      <c r="CQ934" s="96"/>
      <c r="CR934" s="96"/>
      <c r="CS934" s="96"/>
      <c r="CT934" s="96"/>
      <c r="CU934" s="96"/>
      <c r="CV934" s="96"/>
      <c r="CW934" s="96"/>
      <c r="CX934" s="96"/>
      <c r="CY934" s="96"/>
      <c r="CZ934" s="96"/>
      <c r="DA934" s="96"/>
      <c r="DB934" s="96"/>
      <c r="DC934" s="96"/>
      <c r="DD934" s="96"/>
      <c r="DE934" s="96"/>
      <c r="DF934" s="96"/>
      <c r="DG934" s="96"/>
      <c r="DH934" s="96"/>
      <c r="DI934" s="96"/>
      <c r="DJ934" s="96"/>
      <c r="DK934" s="96"/>
    </row>
    <row r="935" spans="1:115" s="579" customFormat="1" ht="60" customHeight="1">
      <c r="A935" s="4"/>
      <c r="B935" s="4">
        <v>225</v>
      </c>
      <c r="C935" s="24" t="s">
        <v>8491</v>
      </c>
      <c r="D935" s="24" t="s">
        <v>8492</v>
      </c>
      <c r="E935" s="24" t="s">
        <v>8493</v>
      </c>
      <c r="F935" s="24" t="s">
        <v>8494</v>
      </c>
      <c r="G935" s="4" t="s">
        <v>8495</v>
      </c>
      <c r="H935" s="33">
        <v>7000</v>
      </c>
      <c r="I935" s="33"/>
      <c r="J935" s="33"/>
      <c r="K935" s="4" t="s">
        <v>8455</v>
      </c>
      <c r="L935" s="610" t="s">
        <v>8496</v>
      </c>
      <c r="M935" s="4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6"/>
      <c r="AM935" s="96"/>
      <c r="AN935" s="96"/>
      <c r="AO935" s="96"/>
      <c r="AP935" s="96"/>
      <c r="AQ935" s="96"/>
      <c r="AR935" s="96"/>
      <c r="AS935" s="96"/>
      <c r="AT935" s="96"/>
      <c r="AU935" s="96"/>
      <c r="AV935" s="96"/>
      <c r="AW935" s="96"/>
      <c r="AX935" s="96"/>
      <c r="AY935" s="96"/>
      <c r="AZ935" s="96"/>
      <c r="BA935" s="96"/>
      <c r="BB935" s="96"/>
      <c r="BC935" s="96"/>
      <c r="BD935" s="96"/>
      <c r="BE935" s="96"/>
      <c r="BF935" s="96"/>
      <c r="BG935" s="96"/>
      <c r="BH935" s="96"/>
      <c r="BI935" s="96"/>
      <c r="BJ935" s="96"/>
      <c r="BK935" s="96"/>
      <c r="BL935" s="96"/>
      <c r="BM935" s="96"/>
      <c r="BN935" s="96"/>
      <c r="BO935" s="96"/>
      <c r="BP935" s="96"/>
      <c r="BQ935" s="96"/>
      <c r="BR935" s="96"/>
      <c r="BS935" s="96"/>
      <c r="BT935" s="96"/>
      <c r="BU935" s="96"/>
      <c r="BV935" s="96"/>
      <c r="BW935" s="96"/>
      <c r="BX935" s="96"/>
      <c r="BY935" s="96"/>
      <c r="BZ935" s="96"/>
      <c r="CA935" s="96"/>
      <c r="CB935" s="96"/>
      <c r="CC935" s="96"/>
      <c r="CD935" s="96"/>
      <c r="CE935" s="96"/>
      <c r="CF935" s="96"/>
      <c r="CG935" s="96"/>
      <c r="CH935" s="96"/>
      <c r="CI935" s="96"/>
      <c r="CJ935" s="96"/>
      <c r="CK935" s="96"/>
      <c r="CL935" s="96"/>
      <c r="CM935" s="96"/>
      <c r="CN935" s="96"/>
      <c r="CO935" s="96"/>
      <c r="CP935" s="96"/>
      <c r="CQ935" s="96"/>
      <c r="CR935" s="96"/>
      <c r="CS935" s="96"/>
      <c r="CT935" s="96"/>
      <c r="CU935" s="96"/>
      <c r="CV935" s="96"/>
      <c r="CW935" s="96"/>
      <c r="CX935" s="96"/>
      <c r="CY935" s="96"/>
      <c r="CZ935" s="96"/>
      <c r="DA935" s="96"/>
      <c r="DB935" s="96"/>
      <c r="DC935" s="96"/>
      <c r="DD935" s="96"/>
      <c r="DE935" s="96"/>
      <c r="DF935" s="96"/>
      <c r="DG935" s="96"/>
      <c r="DH935" s="96"/>
      <c r="DI935" s="96"/>
      <c r="DJ935" s="96"/>
      <c r="DK935" s="96"/>
    </row>
    <row r="936" spans="1:115" s="579" customFormat="1" ht="60" customHeight="1">
      <c r="A936" s="4"/>
      <c r="B936" s="4">
        <v>226</v>
      </c>
      <c r="C936" s="24" t="s">
        <v>8497</v>
      </c>
      <c r="D936" s="24" t="s">
        <v>8498</v>
      </c>
      <c r="E936" s="24" t="s">
        <v>8499</v>
      </c>
      <c r="F936" s="24" t="s">
        <v>8500</v>
      </c>
      <c r="G936" s="4" t="s">
        <v>8501</v>
      </c>
      <c r="H936" s="33">
        <v>22400</v>
      </c>
      <c r="I936" s="33"/>
      <c r="J936" s="33"/>
      <c r="K936" s="4" t="s">
        <v>8455</v>
      </c>
      <c r="L936" s="582" t="s">
        <v>8250</v>
      </c>
      <c r="M936" s="4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6"/>
      <c r="AM936" s="96"/>
      <c r="AN936" s="96"/>
      <c r="AO936" s="96"/>
      <c r="AP936" s="96"/>
      <c r="AQ936" s="96"/>
      <c r="AR936" s="96"/>
      <c r="AS936" s="96"/>
      <c r="AT936" s="96"/>
      <c r="AU936" s="96"/>
      <c r="AV936" s="96"/>
      <c r="AW936" s="96"/>
      <c r="AX936" s="96"/>
      <c r="AY936" s="96"/>
      <c r="AZ936" s="96"/>
      <c r="BA936" s="96"/>
      <c r="BB936" s="96"/>
      <c r="BC936" s="96"/>
      <c r="BD936" s="96"/>
      <c r="BE936" s="96"/>
      <c r="BF936" s="96"/>
      <c r="BG936" s="96"/>
      <c r="BH936" s="96"/>
      <c r="BI936" s="96"/>
      <c r="BJ936" s="96"/>
      <c r="BK936" s="96"/>
      <c r="BL936" s="96"/>
      <c r="BM936" s="96"/>
      <c r="BN936" s="96"/>
      <c r="BO936" s="96"/>
      <c r="BP936" s="96"/>
      <c r="BQ936" s="96"/>
      <c r="BR936" s="96"/>
      <c r="BS936" s="96"/>
      <c r="BT936" s="96"/>
      <c r="BU936" s="96"/>
      <c r="BV936" s="96"/>
      <c r="BW936" s="96"/>
      <c r="BX936" s="96"/>
      <c r="BY936" s="96"/>
      <c r="BZ936" s="96"/>
      <c r="CA936" s="96"/>
      <c r="CB936" s="96"/>
      <c r="CC936" s="96"/>
      <c r="CD936" s="96"/>
      <c r="CE936" s="96"/>
      <c r="CF936" s="96"/>
      <c r="CG936" s="96"/>
      <c r="CH936" s="96"/>
      <c r="CI936" s="96"/>
      <c r="CJ936" s="96"/>
      <c r="CK936" s="96"/>
      <c r="CL936" s="96"/>
      <c r="CM936" s="96"/>
      <c r="CN936" s="96"/>
      <c r="CO936" s="96"/>
      <c r="CP936" s="96"/>
      <c r="CQ936" s="96"/>
      <c r="CR936" s="96"/>
      <c r="CS936" s="96"/>
      <c r="CT936" s="96"/>
      <c r="CU936" s="96"/>
      <c r="CV936" s="96"/>
      <c r="CW936" s="96"/>
      <c r="CX936" s="96"/>
      <c r="CY936" s="96"/>
      <c r="CZ936" s="96"/>
      <c r="DA936" s="96"/>
      <c r="DB936" s="96"/>
      <c r="DC936" s="96"/>
      <c r="DD936" s="96"/>
      <c r="DE936" s="96"/>
      <c r="DF936" s="96"/>
      <c r="DG936" s="96"/>
      <c r="DH936" s="96"/>
      <c r="DI936" s="96"/>
      <c r="DJ936" s="96"/>
      <c r="DK936" s="96"/>
    </row>
    <row r="937" spans="1:115" s="579" customFormat="1" ht="81" customHeight="1">
      <c r="A937" s="4"/>
      <c r="B937" s="4">
        <v>227</v>
      </c>
      <c r="C937" s="24" t="s">
        <v>8502</v>
      </c>
      <c r="D937" s="24" t="s">
        <v>8503</v>
      </c>
      <c r="E937" s="24" t="s">
        <v>8504</v>
      </c>
      <c r="F937" s="24" t="s">
        <v>8505</v>
      </c>
      <c r="G937" s="4" t="s">
        <v>8506</v>
      </c>
      <c r="H937" s="33">
        <v>3500</v>
      </c>
      <c r="I937" s="33"/>
      <c r="J937" s="33"/>
      <c r="K937" s="4" t="s">
        <v>8455</v>
      </c>
      <c r="L937" s="108" t="s">
        <v>8507</v>
      </c>
      <c r="M937" s="4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6"/>
      <c r="AM937" s="96"/>
      <c r="AN937" s="96"/>
      <c r="AO937" s="96"/>
      <c r="AP937" s="96"/>
      <c r="AQ937" s="96"/>
      <c r="AR937" s="96"/>
      <c r="AS937" s="96"/>
      <c r="AT937" s="96"/>
      <c r="AU937" s="96"/>
      <c r="AV937" s="96"/>
      <c r="AW937" s="96"/>
      <c r="AX937" s="96"/>
      <c r="AY937" s="96"/>
      <c r="AZ937" s="96"/>
      <c r="BA937" s="96"/>
      <c r="BB937" s="96"/>
      <c r="BC937" s="96"/>
      <c r="BD937" s="96"/>
      <c r="BE937" s="96"/>
      <c r="BF937" s="96"/>
      <c r="BG937" s="96"/>
      <c r="BH937" s="96"/>
      <c r="BI937" s="96"/>
      <c r="BJ937" s="96"/>
      <c r="BK937" s="96"/>
      <c r="BL937" s="96"/>
      <c r="BM937" s="96"/>
      <c r="BN937" s="96"/>
      <c r="BO937" s="96"/>
      <c r="BP937" s="96"/>
      <c r="BQ937" s="96"/>
      <c r="BR937" s="96"/>
      <c r="BS937" s="96"/>
      <c r="BT937" s="96"/>
      <c r="BU937" s="96"/>
      <c r="BV937" s="96"/>
      <c r="BW937" s="96"/>
      <c r="BX937" s="96"/>
      <c r="BY937" s="96"/>
      <c r="BZ937" s="96"/>
      <c r="CA937" s="96"/>
      <c r="CB937" s="96"/>
      <c r="CC937" s="96"/>
      <c r="CD937" s="96"/>
      <c r="CE937" s="96"/>
      <c r="CF937" s="96"/>
      <c r="CG937" s="96"/>
      <c r="CH937" s="96"/>
      <c r="CI937" s="96"/>
      <c r="CJ937" s="96"/>
      <c r="CK937" s="96"/>
      <c r="CL937" s="96"/>
      <c r="CM937" s="96"/>
      <c r="CN937" s="96"/>
      <c r="CO937" s="96"/>
      <c r="CP937" s="96"/>
      <c r="CQ937" s="96"/>
      <c r="CR937" s="96"/>
      <c r="CS937" s="96"/>
      <c r="CT937" s="96"/>
      <c r="CU937" s="96"/>
      <c r="CV937" s="96"/>
      <c r="CW937" s="96"/>
      <c r="CX937" s="96"/>
      <c r="CY937" s="96"/>
      <c r="CZ937" s="96"/>
      <c r="DA937" s="96"/>
      <c r="DB937" s="96"/>
      <c r="DC937" s="96"/>
      <c r="DD937" s="96"/>
      <c r="DE937" s="96"/>
      <c r="DF937" s="96"/>
      <c r="DG937" s="96"/>
      <c r="DH937" s="96"/>
      <c r="DI937" s="96"/>
      <c r="DJ937" s="96"/>
      <c r="DK937" s="96"/>
    </row>
    <row r="938" spans="1:115" s="579" customFormat="1" ht="67.5" customHeight="1">
      <c r="A938" s="4"/>
      <c r="B938" s="4">
        <v>228</v>
      </c>
      <c r="C938" s="24" t="s">
        <v>8508</v>
      </c>
      <c r="D938" s="24" t="s">
        <v>8509</v>
      </c>
      <c r="E938" s="24" t="s">
        <v>8510</v>
      </c>
      <c r="F938" s="24" t="s">
        <v>8511</v>
      </c>
      <c r="G938" s="4" t="s">
        <v>8512</v>
      </c>
      <c r="H938" s="33">
        <v>1350</v>
      </c>
      <c r="I938" s="33"/>
      <c r="J938" s="33"/>
      <c r="K938" s="4" t="s">
        <v>8455</v>
      </c>
      <c r="L938" s="24" t="s">
        <v>8305</v>
      </c>
      <c r="M938" s="4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6"/>
      <c r="AM938" s="96"/>
      <c r="AN938" s="96"/>
      <c r="AO938" s="96"/>
      <c r="AP938" s="96"/>
      <c r="AQ938" s="96"/>
      <c r="AR938" s="96"/>
      <c r="AS938" s="96"/>
      <c r="AT938" s="96"/>
      <c r="AU938" s="96"/>
      <c r="AV938" s="96"/>
      <c r="AW938" s="96"/>
      <c r="AX938" s="96"/>
      <c r="AY938" s="96"/>
      <c r="AZ938" s="96"/>
      <c r="BA938" s="96"/>
      <c r="BB938" s="96"/>
      <c r="BC938" s="96"/>
      <c r="BD938" s="96"/>
      <c r="BE938" s="96"/>
      <c r="BF938" s="96"/>
      <c r="BG938" s="96"/>
      <c r="BH938" s="96"/>
      <c r="BI938" s="96"/>
      <c r="BJ938" s="96"/>
      <c r="BK938" s="96"/>
      <c r="BL938" s="96"/>
      <c r="BM938" s="96"/>
      <c r="BN938" s="96"/>
      <c r="BO938" s="96"/>
      <c r="BP938" s="96"/>
      <c r="BQ938" s="96"/>
      <c r="BR938" s="96"/>
      <c r="BS938" s="96"/>
      <c r="BT938" s="96"/>
      <c r="BU938" s="96"/>
      <c r="BV938" s="96"/>
      <c r="BW938" s="96"/>
      <c r="BX938" s="96"/>
      <c r="BY938" s="96"/>
      <c r="BZ938" s="96"/>
      <c r="CA938" s="96"/>
      <c r="CB938" s="96"/>
      <c r="CC938" s="96"/>
      <c r="CD938" s="96"/>
      <c r="CE938" s="96"/>
      <c r="CF938" s="96"/>
      <c r="CG938" s="96"/>
      <c r="CH938" s="96"/>
      <c r="CI938" s="96"/>
      <c r="CJ938" s="96"/>
      <c r="CK938" s="96"/>
      <c r="CL938" s="96"/>
      <c r="CM938" s="96"/>
      <c r="CN938" s="96"/>
      <c r="CO938" s="96"/>
      <c r="CP938" s="96"/>
      <c r="CQ938" s="96"/>
      <c r="CR938" s="96"/>
      <c r="CS938" s="96"/>
      <c r="CT938" s="96"/>
      <c r="CU938" s="96"/>
      <c r="CV938" s="96"/>
      <c r="CW938" s="96"/>
      <c r="CX938" s="96"/>
      <c r="CY938" s="96"/>
      <c r="CZ938" s="96"/>
      <c r="DA938" s="96"/>
      <c r="DB938" s="96"/>
      <c r="DC938" s="96"/>
      <c r="DD938" s="96"/>
      <c r="DE938" s="96"/>
      <c r="DF938" s="96"/>
      <c r="DG938" s="96"/>
      <c r="DH938" s="96"/>
      <c r="DI938" s="96"/>
      <c r="DJ938" s="96"/>
      <c r="DK938" s="96"/>
    </row>
    <row r="939" spans="1:115" s="579" customFormat="1" ht="60" customHeight="1">
      <c r="A939" s="4"/>
      <c r="B939" s="4">
        <v>229</v>
      </c>
      <c r="C939" s="24" t="s">
        <v>8513</v>
      </c>
      <c r="D939" s="24" t="s">
        <v>8425</v>
      </c>
      <c r="E939" s="24" t="s">
        <v>8514</v>
      </c>
      <c r="F939" s="24" t="s">
        <v>8515</v>
      </c>
      <c r="G939" s="4" t="s">
        <v>8516</v>
      </c>
      <c r="H939" s="33">
        <v>3967</v>
      </c>
      <c r="I939" s="33"/>
      <c r="J939" s="33"/>
      <c r="K939" s="4" t="s">
        <v>8455</v>
      </c>
      <c r="L939" s="582" t="s">
        <v>8091</v>
      </c>
      <c r="M939" s="4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6"/>
      <c r="AM939" s="96"/>
      <c r="AN939" s="96"/>
      <c r="AO939" s="96"/>
      <c r="AP939" s="96"/>
      <c r="AQ939" s="96"/>
      <c r="AR939" s="96"/>
      <c r="AS939" s="96"/>
      <c r="AT939" s="96"/>
      <c r="AU939" s="96"/>
      <c r="AV939" s="96"/>
      <c r="AW939" s="96"/>
      <c r="AX939" s="96"/>
      <c r="AY939" s="96"/>
      <c r="AZ939" s="96"/>
      <c r="BA939" s="96"/>
      <c r="BB939" s="96"/>
      <c r="BC939" s="96"/>
      <c r="BD939" s="96"/>
      <c r="BE939" s="96"/>
      <c r="BF939" s="96"/>
      <c r="BG939" s="96"/>
      <c r="BH939" s="96"/>
      <c r="BI939" s="96"/>
      <c r="BJ939" s="96"/>
      <c r="BK939" s="96"/>
      <c r="BL939" s="96"/>
      <c r="BM939" s="96"/>
      <c r="BN939" s="96"/>
      <c r="BO939" s="96"/>
      <c r="BP939" s="96"/>
      <c r="BQ939" s="96"/>
      <c r="BR939" s="96"/>
      <c r="BS939" s="96"/>
      <c r="BT939" s="96"/>
      <c r="BU939" s="96"/>
      <c r="BV939" s="96"/>
      <c r="BW939" s="96"/>
      <c r="BX939" s="96"/>
      <c r="BY939" s="96"/>
      <c r="BZ939" s="96"/>
      <c r="CA939" s="96"/>
      <c r="CB939" s="96"/>
      <c r="CC939" s="96"/>
      <c r="CD939" s="96"/>
      <c r="CE939" s="96"/>
      <c r="CF939" s="96"/>
      <c r="CG939" s="96"/>
      <c r="CH939" s="96"/>
      <c r="CI939" s="96"/>
      <c r="CJ939" s="96"/>
      <c r="CK939" s="96"/>
      <c r="CL939" s="96"/>
      <c r="CM939" s="96"/>
      <c r="CN939" s="96"/>
      <c r="CO939" s="96"/>
      <c r="CP939" s="96"/>
      <c r="CQ939" s="96"/>
      <c r="CR939" s="96"/>
      <c r="CS939" s="96"/>
      <c r="CT939" s="96"/>
      <c r="CU939" s="96"/>
      <c r="CV939" s="96"/>
      <c r="CW939" s="96"/>
      <c r="CX939" s="96"/>
      <c r="CY939" s="96"/>
      <c r="CZ939" s="96"/>
      <c r="DA939" s="96"/>
      <c r="DB939" s="96"/>
      <c r="DC939" s="96"/>
      <c r="DD939" s="96"/>
      <c r="DE939" s="96"/>
      <c r="DF939" s="96"/>
      <c r="DG939" s="96"/>
      <c r="DH939" s="96"/>
      <c r="DI939" s="96"/>
      <c r="DJ939" s="96"/>
      <c r="DK939" s="96"/>
    </row>
    <row r="940" spans="1:115" s="579" customFormat="1" ht="60" customHeight="1">
      <c r="A940" s="4"/>
      <c r="B940" s="4">
        <v>230</v>
      </c>
      <c r="C940" s="24" t="s">
        <v>8517</v>
      </c>
      <c r="D940" s="24" t="s">
        <v>8436</v>
      </c>
      <c r="E940" s="24" t="s">
        <v>8518</v>
      </c>
      <c r="F940" s="24" t="s">
        <v>8519</v>
      </c>
      <c r="G940" s="4" t="s">
        <v>8520</v>
      </c>
      <c r="H940" s="33"/>
      <c r="I940" s="33"/>
      <c r="J940" s="33">
        <v>2578</v>
      </c>
      <c r="K940" s="4" t="s">
        <v>8455</v>
      </c>
      <c r="L940" s="24" t="s">
        <v>7340</v>
      </c>
      <c r="M940" s="4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6"/>
      <c r="AM940" s="96"/>
      <c r="AN940" s="96"/>
      <c r="AO940" s="96"/>
      <c r="AP940" s="96"/>
      <c r="AQ940" s="96"/>
      <c r="AR940" s="96"/>
      <c r="AS940" s="96"/>
      <c r="AT940" s="96"/>
      <c r="AU940" s="96"/>
      <c r="AV940" s="96"/>
      <c r="AW940" s="96"/>
      <c r="AX940" s="96"/>
      <c r="AY940" s="96"/>
      <c r="AZ940" s="96"/>
      <c r="BA940" s="96"/>
      <c r="BB940" s="96"/>
      <c r="BC940" s="96"/>
      <c r="BD940" s="96"/>
      <c r="BE940" s="96"/>
      <c r="BF940" s="96"/>
      <c r="BG940" s="96"/>
      <c r="BH940" s="96"/>
      <c r="BI940" s="96"/>
      <c r="BJ940" s="96"/>
      <c r="BK940" s="96"/>
      <c r="BL940" s="96"/>
      <c r="BM940" s="96"/>
      <c r="BN940" s="96"/>
      <c r="BO940" s="96"/>
      <c r="BP940" s="96"/>
      <c r="BQ940" s="96"/>
      <c r="BR940" s="96"/>
      <c r="BS940" s="96"/>
      <c r="BT940" s="96"/>
      <c r="BU940" s="96"/>
      <c r="BV940" s="96"/>
      <c r="BW940" s="96"/>
      <c r="BX940" s="96"/>
      <c r="BY940" s="96"/>
      <c r="BZ940" s="96"/>
      <c r="CA940" s="96"/>
      <c r="CB940" s="96"/>
      <c r="CC940" s="96"/>
      <c r="CD940" s="96"/>
      <c r="CE940" s="96"/>
      <c r="CF940" s="96"/>
      <c r="CG940" s="96"/>
      <c r="CH940" s="96"/>
      <c r="CI940" s="96"/>
      <c r="CJ940" s="96"/>
      <c r="CK940" s="96"/>
      <c r="CL940" s="96"/>
      <c r="CM940" s="96"/>
      <c r="CN940" s="96"/>
      <c r="CO940" s="96"/>
      <c r="CP940" s="96"/>
      <c r="CQ940" s="96"/>
      <c r="CR940" s="96"/>
      <c r="CS940" s="96"/>
      <c r="CT940" s="96"/>
      <c r="CU940" s="96"/>
      <c r="CV940" s="96"/>
      <c r="CW940" s="96"/>
      <c r="CX940" s="96"/>
      <c r="CY940" s="96"/>
      <c r="CZ940" s="96"/>
      <c r="DA940" s="96"/>
      <c r="DB940" s="96"/>
      <c r="DC940" s="96"/>
      <c r="DD940" s="96"/>
      <c r="DE940" s="96"/>
      <c r="DF940" s="96"/>
      <c r="DG940" s="96"/>
      <c r="DH940" s="96"/>
      <c r="DI940" s="96"/>
      <c r="DJ940" s="96"/>
      <c r="DK940" s="96"/>
    </row>
    <row r="941" spans="1:115" s="579" customFormat="1" ht="60" customHeight="1">
      <c r="A941" s="4"/>
      <c r="B941" s="4">
        <v>231</v>
      </c>
      <c r="C941" s="24" t="s">
        <v>5685</v>
      </c>
      <c r="D941" s="24" t="s">
        <v>8521</v>
      </c>
      <c r="E941" s="24" t="s">
        <v>8522</v>
      </c>
      <c r="F941" s="24" t="s">
        <v>8523</v>
      </c>
      <c r="G941" s="4" t="s">
        <v>8524</v>
      </c>
      <c r="H941" s="33">
        <v>22150</v>
      </c>
      <c r="I941" s="33"/>
      <c r="J941" s="33"/>
      <c r="K941" s="4" t="s">
        <v>8455</v>
      </c>
      <c r="L941" s="24" t="s">
        <v>7345</v>
      </c>
      <c r="M941" s="4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6"/>
      <c r="AM941" s="96"/>
      <c r="AN941" s="96"/>
      <c r="AO941" s="96"/>
      <c r="AP941" s="96"/>
      <c r="AQ941" s="96"/>
      <c r="AR941" s="96"/>
      <c r="AS941" s="96"/>
      <c r="AT941" s="96"/>
      <c r="AU941" s="96"/>
      <c r="AV941" s="96"/>
      <c r="AW941" s="96"/>
      <c r="AX941" s="96"/>
      <c r="AY941" s="96"/>
      <c r="AZ941" s="96"/>
      <c r="BA941" s="96"/>
      <c r="BB941" s="96"/>
      <c r="BC941" s="96"/>
      <c r="BD941" s="96"/>
      <c r="BE941" s="96"/>
      <c r="BF941" s="96"/>
      <c r="BG941" s="96"/>
      <c r="BH941" s="96"/>
      <c r="BI941" s="96"/>
      <c r="BJ941" s="96"/>
      <c r="BK941" s="96"/>
      <c r="BL941" s="96"/>
      <c r="BM941" s="96"/>
      <c r="BN941" s="96"/>
      <c r="BO941" s="96"/>
      <c r="BP941" s="96"/>
      <c r="BQ941" s="96"/>
      <c r="BR941" s="96"/>
      <c r="BS941" s="96"/>
      <c r="BT941" s="96"/>
      <c r="BU941" s="96"/>
      <c r="BV941" s="96"/>
      <c r="BW941" s="96"/>
      <c r="BX941" s="96"/>
      <c r="BY941" s="96"/>
      <c r="BZ941" s="96"/>
      <c r="CA941" s="96"/>
      <c r="CB941" s="96"/>
      <c r="CC941" s="96"/>
      <c r="CD941" s="96"/>
      <c r="CE941" s="96"/>
      <c r="CF941" s="96"/>
      <c r="CG941" s="96"/>
      <c r="CH941" s="96"/>
      <c r="CI941" s="96"/>
      <c r="CJ941" s="96"/>
      <c r="CK941" s="96"/>
      <c r="CL941" s="96"/>
      <c r="CM941" s="96"/>
      <c r="CN941" s="96"/>
      <c r="CO941" s="96"/>
      <c r="CP941" s="96"/>
      <c r="CQ941" s="96"/>
      <c r="CR941" s="96"/>
      <c r="CS941" s="96"/>
      <c r="CT941" s="96"/>
      <c r="CU941" s="96"/>
      <c r="CV941" s="96"/>
      <c r="CW941" s="96"/>
      <c r="CX941" s="96"/>
      <c r="CY941" s="96"/>
      <c r="CZ941" s="96"/>
      <c r="DA941" s="96"/>
      <c r="DB941" s="96"/>
      <c r="DC941" s="96"/>
      <c r="DD941" s="96"/>
      <c r="DE941" s="96"/>
      <c r="DF941" s="96"/>
      <c r="DG941" s="96"/>
      <c r="DH941" s="96"/>
      <c r="DI941" s="96"/>
      <c r="DJ941" s="96"/>
      <c r="DK941" s="96"/>
    </row>
    <row r="942" spans="1:115" s="579" customFormat="1" ht="60" customHeight="1">
      <c r="A942" s="4"/>
      <c r="B942" s="4">
        <v>232</v>
      </c>
      <c r="C942" s="24" t="s">
        <v>8525</v>
      </c>
      <c r="D942" s="24" t="s">
        <v>8452</v>
      </c>
      <c r="E942" s="24" t="s">
        <v>8526</v>
      </c>
      <c r="F942" s="24" t="s">
        <v>8527</v>
      </c>
      <c r="G942" s="4" t="s">
        <v>8528</v>
      </c>
      <c r="H942" s="33">
        <v>20000</v>
      </c>
      <c r="I942" s="33"/>
      <c r="J942" s="33"/>
      <c r="K942" s="473">
        <v>42902</v>
      </c>
      <c r="L942" s="582" t="s">
        <v>8529</v>
      </c>
      <c r="M942" s="4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6"/>
      <c r="AM942" s="96"/>
      <c r="AN942" s="96"/>
      <c r="AO942" s="96"/>
      <c r="AP942" s="96"/>
      <c r="AQ942" s="96"/>
      <c r="AR942" s="96"/>
      <c r="AS942" s="96"/>
      <c r="AT942" s="96"/>
      <c r="AU942" s="96"/>
      <c r="AV942" s="96"/>
      <c r="AW942" s="96"/>
      <c r="AX942" s="96"/>
      <c r="AY942" s="96"/>
      <c r="AZ942" s="96"/>
      <c r="BA942" s="96"/>
      <c r="BB942" s="96"/>
      <c r="BC942" s="96"/>
      <c r="BD942" s="96"/>
      <c r="BE942" s="96"/>
      <c r="BF942" s="96"/>
      <c r="BG942" s="96"/>
      <c r="BH942" s="96"/>
      <c r="BI942" s="96"/>
      <c r="BJ942" s="96"/>
      <c r="BK942" s="96"/>
      <c r="BL942" s="96"/>
      <c r="BM942" s="96"/>
      <c r="BN942" s="96"/>
      <c r="BO942" s="96"/>
      <c r="BP942" s="96"/>
      <c r="BQ942" s="96"/>
      <c r="BR942" s="96"/>
      <c r="BS942" s="96"/>
      <c r="BT942" s="96"/>
      <c r="BU942" s="96"/>
      <c r="BV942" s="96"/>
      <c r="BW942" s="96"/>
      <c r="BX942" s="96"/>
      <c r="BY942" s="96"/>
      <c r="BZ942" s="96"/>
      <c r="CA942" s="96"/>
      <c r="CB942" s="96"/>
      <c r="CC942" s="96"/>
      <c r="CD942" s="96"/>
      <c r="CE942" s="96"/>
      <c r="CF942" s="96"/>
      <c r="CG942" s="96"/>
      <c r="CH942" s="96"/>
      <c r="CI942" s="96"/>
      <c r="CJ942" s="96"/>
      <c r="CK942" s="96"/>
      <c r="CL942" s="96"/>
      <c r="CM942" s="96"/>
      <c r="CN942" s="96"/>
      <c r="CO942" s="96"/>
      <c r="CP942" s="96"/>
      <c r="CQ942" s="96"/>
      <c r="CR942" s="96"/>
      <c r="CS942" s="96"/>
      <c r="CT942" s="96"/>
      <c r="CU942" s="96"/>
      <c r="CV942" s="96"/>
      <c r="CW942" s="96"/>
      <c r="CX942" s="96"/>
      <c r="CY942" s="96"/>
      <c r="CZ942" s="96"/>
      <c r="DA942" s="96"/>
      <c r="DB942" s="96"/>
      <c r="DC942" s="96"/>
      <c r="DD942" s="96"/>
      <c r="DE942" s="96"/>
      <c r="DF942" s="96"/>
      <c r="DG942" s="96"/>
      <c r="DH942" s="96"/>
      <c r="DI942" s="96"/>
      <c r="DJ942" s="96"/>
      <c r="DK942" s="96"/>
    </row>
    <row r="943" spans="1:115" s="579" customFormat="1" ht="60" customHeight="1">
      <c r="A943" s="4"/>
      <c r="B943" s="4">
        <v>233</v>
      </c>
      <c r="C943" s="24" t="s">
        <v>8525</v>
      </c>
      <c r="D943" s="24" t="s">
        <v>8452</v>
      </c>
      <c r="E943" s="24" t="s">
        <v>8526</v>
      </c>
      <c r="F943" s="24" t="s">
        <v>8527</v>
      </c>
      <c r="G943" s="4" t="s">
        <v>8528</v>
      </c>
      <c r="H943" s="33">
        <v>20000</v>
      </c>
      <c r="I943" s="33"/>
      <c r="J943" s="33"/>
      <c r="K943" s="473">
        <v>42902</v>
      </c>
      <c r="L943" s="582" t="s">
        <v>8529</v>
      </c>
      <c r="M943" s="4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6"/>
      <c r="AM943" s="96"/>
      <c r="AN943" s="96"/>
      <c r="AO943" s="96"/>
      <c r="AP943" s="96"/>
      <c r="AQ943" s="96"/>
      <c r="AR943" s="96"/>
      <c r="AS943" s="96"/>
      <c r="AT943" s="96"/>
      <c r="AU943" s="96"/>
      <c r="AV943" s="96"/>
      <c r="AW943" s="96"/>
      <c r="AX943" s="96"/>
      <c r="AY943" s="96"/>
      <c r="AZ943" s="96"/>
      <c r="BA943" s="96"/>
      <c r="BB943" s="96"/>
      <c r="BC943" s="96"/>
      <c r="BD943" s="96"/>
      <c r="BE943" s="96"/>
      <c r="BF943" s="96"/>
      <c r="BG943" s="96"/>
      <c r="BH943" s="96"/>
      <c r="BI943" s="96"/>
      <c r="BJ943" s="96"/>
      <c r="BK943" s="96"/>
      <c r="BL943" s="96"/>
      <c r="BM943" s="96"/>
      <c r="BN943" s="96"/>
      <c r="BO943" s="96"/>
      <c r="BP943" s="96"/>
      <c r="BQ943" s="96"/>
      <c r="BR943" s="96"/>
      <c r="BS943" s="96"/>
      <c r="BT943" s="96"/>
      <c r="BU943" s="96"/>
      <c r="BV943" s="96"/>
      <c r="BW943" s="96"/>
      <c r="BX943" s="96"/>
      <c r="BY943" s="96"/>
      <c r="BZ943" s="96"/>
      <c r="CA943" s="96"/>
      <c r="CB943" s="96"/>
      <c r="CC943" s="96"/>
      <c r="CD943" s="96"/>
      <c r="CE943" s="96"/>
      <c r="CF943" s="96"/>
      <c r="CG943" s="96"/>
      <c r="CH943" s="96"/>
      <c r="CI943" s="96"/>
      <c r="CJ943" s="96"/>
      <c r="CK943" s="96"/>
      <c r="CL943" s="96"/>
      <c r="CM943" s="96"/>
      <c r="CN943" s="96"/>
      <c r="CO943" s="96"/>
      <c r="CP943" s="96"/>
      <c r="CQ943" s="96"/>
      <c r="CR943" s="96"/>
      <c r="CS943" s="96"/>
      <c r="CT943" s="96"/>
      <c r="CU943" s="96"/>
      <c r="CV943" s="96"/>
      <c r="CW943" s="96"/>
      <c r="CX943" s="96"/>
      <c r="CY943" s="96"/>
      <c r="CZ943" s="96"/>
      <c r="DA943" s="96"/>
      <c r="DB943" s="96"/>
      <c r="DC943" s="96"/>
      <c r="DD943" s="96"/>
      <c r="DE943" s="96"/>
      <c r="DF943" s="96"/>
      <c r="DG943" s="96"/>
      <c r="DH943" s="96"/>
      <c r="DI943" s="96"/>
      <c r="DJ943" s="96"/>
      <c r="DK943" s="96"/>
    </row>
    <row r="944" spans="1:13" s="96" customFormat="1" ht="12.75">
      <c r="A944" s="4"/>
      <c r="B944" s="4"/>
      <c r="C944" s="64"/>
      <c r="D944" s="24"/>
      <c r="E944" s="24"/>
      <c r="F944" s="24"/>
      <c r="G944" s="4"/>
      <c r="H944" s="33"/>
      <c r="I944" s="4"/>
      <c r="J944" s="4"/>
      <c r="K944" s="4"/>
      <c r="L944" s="24"/>
      <c r="M944" s="4"/>
    </row>
    <row r="945" spans="1:13" s="97" customFormat="1" ht="12.75">
      <c r="A945" s="16"/>
      <c r="B945" s="4"/>
      <c r="C945" s="64"/>
      <c r="D945" s="64"/>
      <c r="E945" s="64"/>
      <c r="F945" s="64"/>
      <c r="G945" s="16"/>
      <c r="H945" s="35"/>
      <c r="I945" s="16"/>
      <c r="J945" s="16"/>
      <c r="K945" s="16"/>
      <c r="L945" s="64"/>
      <c r="M945" s="16"/>
    </row>
    <row r="946" spans="1:13" s="3" customFormat="1" ht="25.5">
      <c r="A946" s="48">
        <v>4</v>
      </c>
      <c r="B946" s="51" t="s">
        <v>23</v>
      </c>
      <c r="C946" s="52"/>
      <c r="D946" s="52"/>
      <c r="E946" s="52"/>
      <c r="F946" s="52"/>
      <c r="G946" s="52"/>
      <c r="H946" s="112">
        <f>+SUM(H947:H1170)</f>
        <v>31408700.041</v>
      </c>
      <c r="I946" s="112">
        <f>+SUM(I947:I1170)</f>
        <v>0</v>
      </c>
      <c r="J946" s="112">
        <f>+SUM(J947:J1170)</f>
        <v>53364</v>
      </c>
      <c r="K946" s="52"/>
      <c r="L946" s="59"/>
      <c r="M946" s="59"/>
    </row>
    <row r="947" spans="1:112" s="131" customFormat="1" ht="25.5">
      <c r="A947" s="121">
        <v>1</v>
      </c>
      <c r="B947" s="175"/>
      <c r="C947" s="157" t="s">
        <v>50</v>
      </c>
      <c r="D947" s="157" t="s">
        <v>51</v>
      </c>
      <c r="E947" s="157" t="s">
        <v>52</v>
      </c>
      <c r="F947" s="117" t="s">
        <v>53</v>
      </c>
      <c r="G947" s="137" t="s">
        <v>54</v>
      </c>
      <c r="H947" s="176">
        <v>648</v>
      </c>
      <c r="I947" s="176">
        <v>0</v>
      </c>
      <c r="J947" s="176">
        <v>0</v>
      </c>
      <c r="K947" s="158">
        <v>42300</v>
      </c>
      <c r="L947" s="117" t="s">
        <v>55</v>
      </c>
      <c r="M947" s="137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  <c r="AF947" s="130"/>
      <c r="AG947" s="130"/>
      <c r="AH947" s="130"/>
      <c r="AI947" s="130"/>
      <c r="AJ947" s="130"/>
      <c r="AK947" s="130"/>
      <c r="AL947" s="130"/>
      <c r="AM947" s="130"/>
      <c r="AN947" s="130"/>
      <c r="AO947" s="130"/>
      <c r="AP947" s="130"/>
      <c r="AQ947" s="130"/>
      <c r="AR947" s="130"/>
      <c r="AS947" s="130"/>
      <c r="AT947" s="130"/>
      <c r="AU947" s="130"/>
      <c r="AV947" s="130"/>
      <c r="AW947" s="130"/>
      <c r="AX947" s="130"/>
      <c r="AY947" s="130"/>
      <c r="AZ947" s="130"/>
      <c r="BA947" s="130"/>
      <c r="BB947" s="130"/>
      <c r="BC947" s="130"/>
      <c r="BD947" s="130"/>
      <c r="BE947" s="130"/>
      <c r="BF947" s="130"/>
      <c r="BG947" s="130"/>
      <c r="BH947" s="130"/>
      <c r="BI947" s="130"/>
      <c r="BJ947" s="130"/>
      <c r="BK947" s="130"/>
      <c r="BL947" s="130"/>
      <c r="BM947" s="130"/>
      <c r="BN947" s="130"/>
      <c r="BO947" s="130"/>
      <c r="BP947" s="130"/>
      <c r="BQ947" s="130"/>
      <c r="BR947" s="130"/>
      <c r="BS947" s="130"/>
      <c r="BT947" s="130"/>
      <c r="BU947" s="130"/>
      <c r="BV947" s="130"/>
      <c r="BW947" s="130"/>
      <c r="BX947" s="130"/>
      <c r="BY947" s="130"/>
      <c r="BZ947" s="130"/>
      <c r="CA947" s="130"/>
      <c r="CB947" s="130"/>
      <c r="CC947" s="130"/>
      <c r="CD947" s="130"/>
      <c r="CE947" s="130"/>
      <c r="CF947" s="130"/>
      <c r="CG947" s="130"/>
      <c r="CH947" s="130"/>
      <c r="CI947" s="130"/>
      <c r="CJ947" s="130"/>
      <c r="CK947" s="130"/>
      <c r="CL947" s="130"/>
      <c r="CM947" s="130"/>
      <c r="CN947" s="130"/>
      <c r="CO947" s="130"/>
      <c r="CP947" s="130"/>
      <c r="CQ947" s="130"/>
      <c r="CR947" s="130"/>
      <c r="CS947" s="130"/>
      <c r="CT947" s="130"/>
      <c r="CU947" s="130"/>
      <c r="CV947" s="130"/>
      <c r="CW947" s="130"/>
      <c r="CX947" s="130"/>
      <c r="CY947" s="130"/>
      <c r="CZ947" s="130"/>
      <c r="DA947" s="130"/>
      <c r="DB947" s="130"/>
      <c r="DC947" s="130"/>
      <c r="DD947" s="130"/>
      <c r="DE947" s="130"/>
      <c r="DF947" s="130"/>
      <c r="DG947" s="130"/>
      <c r="DH947" s="130"/>
    </row>
    <row r="948" spans="1:112" s="131" customFormat="1" ht="25.5">
      <c r="A948" s="121">
        <v>2</v>
      </c>
      <c r="B948" s="126"/>
      <c r="C948" s="157" t="s">
        <v>56</v>
      </c>
      <c r="D948" s="157" t="s">
        <v>57</v>
      </c>
      <c r="E948" s="157" t="s">
        <v>58</v>
      </c>
      <c r="F948" s="117" t="s">
        <v>59</v>
      </c>
      <c r="G948" s="137" t="s">
        <v>54</v>
      </c>
      <c r="H948" s="171">
        <v>10913</v>
      </c>
      <c r="I948" s="171">
        <v>0</v>
      </c>
      <c r="J948" s="171">
        <v>0</v>
      </c>
      <c r="K948" s="158">
        <v>42300</v>
      </c>
      <c r="L948" s="117" t="s">
        <v>60</v>
      </c>
      <c r="M948" s="138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  <c r="AF948" s="130"/>
      <c r="AG948" s="130"/>
      <c r="AH948" s="130"/>
      <c r="AI948" s="130"/>
      <c r="AJ948" s="130"/>
      <c r="AK948" s="130"/>
      <c r="AL948" s="130"/>
      <c r="AM948" s="130"/>
      <c r="AN948" s="130"/>
      <c r="AO948" s="130"/>
      <c r="AP948" s="130"/>
      <c r="AQ948" s="130"/>
      <c r="AR948" s="130"/>
      <c r="AS948" s="130"/>
      <c r="AT948" s="130"/>
      <c r="AU948" s="130"/>
      <c r="AV948" s="130"/>
      <c r="AW948" s="130"/>
      <c r="AX948" s="130"/>
      <c r="AY948" s="130"/>
      <c r="AZ948" s="130"/>
      <c r="BA948" s="130"/>
      <c r="BB948" s="130"/>
      <c r="BC948" s="130"/>
      <c r="BD948" s="130"/>
      <c r="BE948" s="130"/>
      <c r="BF948" s="130"/>
      <c r="BG948" s="130"/>
      <c r="BH948" s="130"/>
      <c r="BI948" s="130"/>
      <c r="BJ948" s="130"/>
      <c r="BK948" s="130"/>
      <c r="BL948" s="130"/>
      <c r="BM948" s="130"/>
      <c r="BN948" s="130"/>
      <c r="BO948" s="130"/>
      <c r="BP948" s="130"/>
      <c r="BQ948" s="130"/>
      <c r="BR948" s="130"/>
      <c r="BS948" s="130"/>
      <c r="BT948" s="130"/>
      <c r="BU948" s="130"/>
      <c r="BV948" s="130"/>
      <c r="BW948" s="130"/>
      <c r="BX948" s="130"/>
      <c r="BY948" s="130"/>
      <c r="BZ948" s="130"/>
      <c r="CA948" s="130"/>
      <c r="CB948" s="130"/>
      <c r="CC948" s="130"/>
      <c r="CD948" s="130"/>
      <c r="CE948" s="130"/>
      <c r="CF948" s="130"/>
      <c r="CG948" s="130"/>
      <c r="CH948" s="130"/>
      <c r="CI948" s="130"/>
      <c r="CJ948" s="130"/>
      <c r="CK948" s="130"/>
      <c r="CL948" s="130"/>
      <c r="CM948" s="130"/>
      <c r="CN948" s="130"/>
      <c r="CO948" s="130"/>
      <c r="CP948" s="130"/>
      <c r="CQ948" s="130"/>
      <c r="CR948" s="130"/>
      <c r="CS948" s="130"/>
      <c r="CT948" s="130"/>
      <c r="CU948" s="130"/>
      <c r="CV948" s="130"/>
      <c r="CW948" s="130"/>
      <c r="CX948" s="130"/>
      <c r="CY948" s="130"/>
      <c r="CZ948" s="130"/>
      <c r="DA948" s="130"/>
      <c r="DB948" s="130"/>
      <c r="DC948" s="130"/>
      <c r="DD948" s="130"/>
      <c r="DE948" s="130"/>
      <c r="DF948" s="130"/>
      <c r="DG948" s="130"/>
      <c r="DH948" s="130"/>
    </row>
    <row r="949" spans="1:112" s="131" customFormat="1" ht="25.5">
      <c r="A949" s="121">
        <v>3</v>
      </c>
      <c r="B949" s="175"/>
      <c r="C949" s="157" t="s">
        <v>61</v>
      </c>
      <c r="D949" s="157" t="s">
        <v>51</v>
      </c>
      <c r="E949" s="157" t="s">
        <v>62</v>
      </c>
      <c r="F949" s="117" t="s">
        <v>63</v>
      </c>
      <c r="G949" s="137" t="s">
        <v>54</v>
      </c>
      <c r="H949" s="171">
        <v>5280</v>
      </c>
      <c r="I949" s="171">
        <v>0</v>
      </c>
      <c r="J949" s="171">
        <v>0</v>
      </c>
      <c r="K949" s="158">
        <v>42300</v>
      </c>
      <c r="L949" s="117" t="s">
        <v>64</v>
      </c>
      <c r="M949" s="138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  <c r="AF949" s="130"/>
      <c r="AG949" s="130"/>
      <c r="AH949" s="130"/>
      <c r="AI949" s="130"/>
      <c r="AJ949" s="130"/>
      <c r="AK949" s="130"/>
      <c r="AL949" s="130"/>
      <c r="AM949" s="130"/>
      <c r="AN949" s="130"/>
      <c r="AO949" s="130"/>
      <c r="AP949" s="130"/>
      <c r="AQ949" s="130"/>
      <c r="AR949" s="130"/>
      <c r="AS949" s="130"/>
      <c r="AT949" s="130"/>
      <c r="AU949" s="130"/>
      <c r="AV949" s="130"/>
      <c r="AW949" s="130"/>
      <c r="AX949" s="130"/>
      <c r="AY949" s="130"/>
      <c r="AZ949" s="130"/>
      <c r="BA949" s="130"/>
      <c r="BB949" s="130"/>
      <c r="BC949" s="130"/>
      <c r="BD949" s="130"/>
      <c r="BE949" s="130"/>
      <c r="BF949" s="130"/>
      <c r="BG949" s="130"/>
      <c r="BH949" s="130"/>
      <c r="BI949" s="130"/>
      <c r="BJ949" s="130"/>
      <c r="BK949" s="130"/>
      <c r="BL949" s="130"/>
      <c r="BM949" s="130"/>
      <c r="BN949" s="130"/>
      <c r="BO949" s="130"/>
      <c r="BP949" s="130"/>
      <c r="BQ949" s="130"/>
      <c r="BR949" s="130"/>
      <c r="BS949" s="130"/>
      <c r="BT949" s="130"/>
      <c r="BU949" s="130"/>
      <c r="BV949" s="130"/>
      <c r="BW949" s="130"/>
      <c r="BX949" s="130"/>
      <c r="BY949" s="130"/>
      <c r="BZ949" s="130"/>
      <c r="CA949" s="130"/>
      <c r="CB949" s="130"/>
      <c r="CC949" s="130"/>
      <c r="CD949" s="130"/>
      <c r="CE949" s="130"/>
      <c r="CF949" s="130"/>
      <c r="CG949" s="130"/>
      <c r="CH949" s="130"/>
      <c r="CI949" s="130"/>
      <c r="CJ949" s="130"/>
      <c r="CK949" s="130"/>
      <c r="CL949" s="130"/>
      <c r="CM949" s="130"/>
      <c r="CN949" s="130"/>
      <c r="CO949" s="130"/>
      <c r="CP949" s="130"/>
      <c r="CQ949" s="130"/>
      <c r="CR949" s="130"/>
      <c r="CS949" s="130"/>
      <c r="CT949" s="130"/>
      <c r="CU949" s="130"/>
      <c r="CV949" s="130"/>
      <c r="CW949" s="130"/>
      <c r="CX949" s="130"/>
      <c r="CY949" s="130"/>
      <c r="CZ949" s="130"/>
      <c r="DA949" s="130"/>
      <c r="DB949" s="130"/>
      <c r="DC949" s="130"/>
      <c r="DD949" s="130"/>
      <c r="DE949" s="130"/>
      <c r="DF949" s="130"/>
      <c r="DG949" s="130"/>
      <c r="DH949" s="130"/>
    </row>
    <row r="950" spans="1:112" s="131" customFormat="1" ht="25.5">
      <c r="A950" s="121">
        <v>4</v>
      </c>
      <c r="B950" s="126"/>
      <c r="C950" s="157" t="s">
        <v>65</v>
      </c>
      <c r="D950" s="157" t="s">
        <v>66</v>
      </c>
      <c r="E950" s="157" t="s">
        <v>67</v>
      </c>
      <c r="F950" s="117" t="s">
        <v>68</v>
      </c>
      <c r="G950" s="137" t="s">
        <v>54</v>
      </c>
      <c r="H950" s="171">
        <v>400</v>
      </c>
      <c r="I950" s="171">
        <v>0</v>
      </c>
      <c r="J950" s="171">
        <v>0</v>
      </c>
      <c r="K950" s="158">
        <v>42300</v>
      </c>
      <c r="L950" s="117" t="s">
        <v>69</v>
      </c>
      <c r="M950" s="138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  <c r="AF950" s="130"/>
      <c r="AG950" s="130"/>
      <c r="AH950" s="130"/>
      <c r="AI950" s="130"/>
      <c r="AJ950" s="130"/>
      <c r="AK950" s="130"/>
      <c r="AL950" s="130"/>
      <c r="AM950" s="130"/>
      <c r="AN950" s="130"/>
      <c r="AO950" s="130"/>
      <c r="AP950" s="130"/>
      <c r="AQ950" s="130"/>
      <c r="AR950" s="130"/>
      <c r="AS950" s="130"/>
      <c r="AT950" s="130"/>
      <c r="AU950" s="130"/>
      <c r="AV950" s="130"/>
      <c r="AW950" s="130"/>
      <c r="AX950" s="130"/>
      <c r="AY950" s="130"/>
      <c r="AZ950" s="130"/>
      <c r="BA950" s="130"/>
      <c r="BB950" s="130"/>
      <c r="BC950" s="130"/>
      <c r="BD950" s="130"/>
      <c r="BE950" s="130"/>
      <c r="BF950" s="130"/>
      <c r="BG950" s="130"/>
      <c r="BH950" s="130"/>
      <c r="BI950" s="130"/>
      <c r="BJ950" s="130"/>
      <c r="BK950" s="130"/>
      <c r="BL950" s="130"/>
      <c r="BM950" s="130"/>
      <c r="BN950" s="130"/>
      <c r="BO950" s="130"/>
      <c r="BP950" s="130"/>
      <c r="BQ950" s="130"/>
      <c r="BR950" s="130"/>
      <c r="BS950" s="130"/>
      <c r="BT950" s="130"/>
      <c r="BU950" s="130"/>
      <c r="BV950" s="130"/>
      <c r="BW950" s="130"/>
      <c r="BX950" s="130"/>
      <c r="BY950" s="130"/>
      <c r="BZ950" s="130"/>
      <c r="CA950" s="130"/>
      <c r="CB950" s="130"/>
      <c r="CC950" s="130"/>
      <c r="CD950" s="130"/>
      <c r="CE950" s="130"/>
      <c r="CF950" s="130"/>
      <c r="CG950" s="130"/>
      <c r="CH950" s="130"/>
      <c r="CI950" s="130"/>
      <c r="CJ950" s="130"/>
      <c r="CK950" s="130"/>
      <c r="CL950" s="130"/>
      <c r="CM950" s="130"/>
      <c r="CN950" s="130"/>
      <c r="CO950" s="130"/>
      <c r="CP950" s="130"/>
      <c r="CQ950" s="130"/>
      <c r="CR950" s="130"/>
      <c r="CS950" s="130"/>
      <c r="CT950" s="130"/>
      <c r="CU950" s="130"/>
      <c r="CV950" s="130"/>
      <c r="CW950" s="130"/>
      <c r="CX950" s="130"/>
      <c r="CY950" s="130"/>
      <c r="CZ950" s="130"/>
      <c r="DA950" s="130"/>
      <c r="DB950" s="130"/>
      <c r="DC950" s="130"/>
      <c r="DD950" s="130"/>
      <c r="DE950" s="130"/>
      <c r="DF950" s="130"/>
      <c r="DG950" s="130"/>
      <c r="DH950" s="130"/>
    </row>
    <row r="951" spans="1:112" s="131" customFormat="1" ht="25.5">
      <c r="A951" s="121">
        <v>5</v>
      </c>
      <c r="B951" s="175"/>
      <c r="C951" s="157" t="s">
        <v>70</v>
      </c>
      <c r="D951" s="157" t="s">
        <v>71</v>
      </c>
      <c r="E951" s="157" t="s">
        <v>72</v>
      </c>
      <c r="F951" s="117" t="s">
        <v>73</v>
      </c>
      <c r="G951" s="137" t="s">
        <v>54</v>
      </c>
      <c r="H951" s="171">
        <v>5100</v>
      </c>
      <c r="I951" s="171">
        <v>0</v>
      </c>
      <c r="J951" s="171">
        <v>0</v>
      </c>
      <c r="K951" s="158">
        <v>42300</v>
      </c>
      <c r="L951" s="117" t="s">
        <v>74</v>
      </c>
      <c r="M951" s="138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  <c r="AF951" s="130"/>
      <c r="AG951" s="130"/>
      <c r="AH951" s="130"/>
      <c r="AI951" s="130"/>
      <c r="AJ951" s="130"/>
      <c r="AK951" s="130"/>
      <c r="AL951" s="130"/>
      <c r="AM951" s="130"/>
      <c r="AN951" s="130"/>
      <c r="AO951" s="130"/>
      <c r="AP951" s="130"/>
      <c r="AQ951" s="130"/>
      <c r="AR951" s="130"/>
      <c r="AS951" s="130"/>
      <c r="AT951" s="130"/>
      <c r="AU951" s="130"/>
      <c r="AV951" s="130"/>
      <c r="AW951" s="130"/>
      <c r="AX951" s="130"/>
      <c r="AY951" s="130"/>
      <c r="AZ951" s="130"/>
      <c r="BA951" s="130"/>
      <c r="BB951" s="130"/>
      <c r="BC951" s="130"/>
      <c r="BD951" s="130"/>
      <c r="BE951" s="130"/>
      <c r="BF951" s="130"/>
      <c r="BG951" s="130"/>
      <c r="BH951" s="130"/>
      <c r="BI951" s="130"/>
      <c r="BJ951" s="130"/>
      <c r="BK951" s="130"/>
      <c r="BL951" s="130"/>
      <c r="BM951" s="130"/>
      <c r="BN951" s="130"/>
      <c r="BO951" s="130"/>
      <c r="BP951" s="130"/>
      <c r="BQ951" s="130"/>
      <c r="BR951" s="130"/>
      <c r="BS951" s="130"/>
      <c r="BT951" s="130"/>
      <c r="BU951" s="130"/>
      <c r="BV951" s="130"/>
      <c r="BW951" s="130"/>
      <c r="BX951" s="130"/>
      <c r="BY951" s="130"/>
      <c r="BZ951" s="130"/>
      <c r="CA951" s="130"/>
      <c r="CB951" s="130"/>
      <c r="CC951" s="130"/>
      <c r="CD951" s="130"/>
      <c r="CE951" s="130"/>
      <c r="CF951" s="130"/>
      <c r="CG951" s="130"/>
      <c r="CH951" s="130"/>
      <c r="CI951" s="130"/>
      <c r="CJ951" s="130"/>
      <c r="CK951" s="130"/>
      <c r="CL951" s="130"/>
      <c r="CM951" s="130"/>
      <c r="CN951" s="130"/>
      <c r="CO951" s="130"/>
      <c r="CP951" s="130"/>
      <c r="CQ951" s="130"/>
      <c r="CR951" s="130"/>
      <c r="CS951" s="130"/>
      <c r="CT951" s="130"/>
      <c r="CU951" s="130"/>
      <c r="CV951" s="130"/>
      <c r="CW951" s="130"/>
      <c r="CX951" s="130"/>
      <c r="CY951" s="130"/>
      <c r="CZ951" s="130"/>
      <c r="DA951" s="130"/>
      <c r="DB951" s="130"/>
      <c r="DC951" s="130"/>
      <c r="DD951" s="130"/>
      <c r="DE951" s="130"/>
      <c r="DF951" s="130"/>
      <c r="DG951" s="130"/>
      <c r="DH951" s="130"/>
    </row>
    <row r="952" spans="1:112" s="131" customFormat="1" ht="25.5">
      <c r="A952" s="121">
        <v>6</v>
      </c>
      <c r="B952" s="126"/>
      <c r="C952" s="157" t="s">
        <v>75</v>
      </c>
      <c r="D952" s="157" t="s">
        <v>71</v>
      </c>
      <c r="E952" s="157" t="s">
        <v>76</v>
      </c>
      <c r="F952" s="117" t="s">
        <v>77</v>
      </c>
      <c r="G952" s="137" t="s">
        <v>54</v>
      </c>
      <c r="H952" s="171">
        <v>40200</v>
      </c>
      <c r="I952" s="171">
        <v>0</v>
      </c>
      <c r="J952" s="171">
        <v>0</v>
      </c>
      <c r="K952" s="158">
        <v>42300</v>
      </c>
      <c r="L952" s="117" t="s">
        <v>78</v>
      </c>
      <c r="M952" s="138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  <c r="AG952" s="130"/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U952" s="130"/>
      <c r="AV952" s="130"/>
      <c r="AW952" s="130"/>
      <c r="AX952" s="130"/>
      <c r="AY952" s="130"/>
      <c r="AZ952" s="130"/>
      <c r="BA952" s="130"/>
      <c r="BB952" s="130"/>
      <c r="BC952" s="130"/>
      <c r="BD952" s="130"/>
      <c r="BE952" s="130"/>
      <c r="BF952" s="130"/>
      <c r="BG952" s="130"/>
      <c r="BH952" s="130"/>
      <c r="BI952" s="130"/>
      <c r="BJ952" s="130"/>
      <c r="BK952" s="130"/>
      <c r="BL952" s="130"/>
      <c r="BM952" s="130"/>
      <c r="BN952" s="130"/>
      <c r="BO952" s="130"/>
      <c r="BP952" s="130"/>
      <c r="BQ952" s="130"/>
      <c r="BR952" s="130"/>
      <c r="BS952" s="130"/>
      <c r="BT952" s="130"/>
      <c r="BU952" s="130"/>
      <c r="BV952" s="130"/>
      <c r="BW952" s="130"/>
      <c r="BX952" s="130"/>
      <c r="BY952" s="130"/>
      <c r="BZ952" s="130"/>
      <c r="CA952" s="130"/>
      <c r="CB952" s="130"/>
      <c r="CC952" s="130"/>
      <c r="CD952" s="130"/>
      <c r="CE952" s="130"/>
      <c r="CF952" s="130"/>
      <c r="CG952" s="130"/>
      <c r="CH952" s="130"/>
      <c r="CI952" s="130"/>
      <c r="CJ952" s="130"/>
      <c r="CK952" s="130"/>
      <c r="CL952" s="130"/>
      <c r="CM952" s="130"/>
      <c r="CN952" s="130"/>
      <c r="CO952" s="130"/>
      <c r="CP952" s="130"/>
      <c r="CQ952" s="130"/>
      <c r="CR952" s="130"/>
      <c r="CS952" s="130"/>
      <c r="CT952" s="130"/>
      <c r="CU952" s="130"/>
      <c r="CV952" s="130"/>
      <c r="CW952" s="130"/>
      <c r="CX952" s="130"/>
      <c r="CY952" s="130"/>
      <c r="CZ952" s="130"/>
      <c r="DA952" s="130"/>
      <c r="DB952" s="130"/>
      <c r="DC952" s="130"/>
      <c r="DD952" s="130"/>
      <c r="DE952" s="130"/>
      <c r="DF952" s="130"/>
      <c r="DG952" s="130"/>
      <c r="DH952" s="130"/>
    </row>
    <row r="953" spans="1:112" s="131" customFormat="1" ht="25.5">
      <c r="A953" s="121">
        <v>7</v>
      </c>
      <c r="B953" s="175"/>
      <c r="C953" s="163" t="s">
        <v>79</v>
      </c>
      <c r="D953" s="157" t="s">
        <v>972</v>
      </c>
      <c r="E953" s="157" t="s">
        <v>80</v>
      </c>
      <c r="F953" s="117" t="s">
        <v>81</v>
      </c>
      <c r="G953" s="137" t="s">
        <v>54</v>
      </c>
      <c r="H953" s="171">
        <v>6000</v>
      </c>
      <c r="I953" s="171">
        <v>0</v>
      </c>
      <c r="J953" s="171">
        <v>0</v>
      </c>
      <c r="K953" s="158">
        <v>42300</v>
      </c>
      <c r="L953" s="117" t="s">
        <v>82</v>
      </c>
      <c r="M953" s="142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  <c r="AF953" s="130"/>
      <c r="AG953" s="130"/>
      <c r="AH953" s="130"/>
      <c r="AI953" s="130"/>
      <c r="AJ953" s="130"/>
      <c r="AK953" s="130"/>
      <c r="AL953" s="130"/>
      <c r="AM953" s="130"/>
      <c r="AN953" s="130"/>
      <c r="AO953" s="130"/>
      <c r="AP953" s="130"/>
      <c r="AQ953" s="130"/>
      <c r="AR953" s="130"/>
      <c r="AS953" s="130"/>
      <c r="AT953" s="130"/>
      <c r="AU953" s="130"/>
      <c r="AV953" s="130"/>
      <c r="AW953" s="130"/>
      <c r="AX953" s="130"/>
      <c r="AY953" s="130"/>
      <c r="AZ953" s="130"/>
      <c r="BA953" s="130"/>
      <c r="BB953" s="130"/>
      <c r="BC953" s="130"/>
      <c r="BD953" s="130"/>
      <c r="BE953" s="130"/>
      <c r="BF953" s="130"/>
      <c r="BG953" s="130"/>
      <c r="BH953" s="130"/>
      <c r="BI953" s="130"/>
      <c r="BJ953" s="130"/>
      <c r="BK953" s="130"/>
      <c r="BL953" s="130"/>
      <c r="BM953" s="130"/>
      <c r="BN953" s="130"/>
      <c r="BO953" s="130"/>
      <c r="BP953" s="130"/>
      <c r="BQ953" s="130"/>
      <c r="BR953" s="130"/>
      <c r="BS953" s="130"/>
      <c r="BT953" s="130"/>
      <c r="BU953" s="130"/>
      <c r="BV953" s="130"/>
      <c r="BW953" s="130"/>
      <c r="BX953" s="130"/>
      <c r="BY953" s="130"/>
      <c r="BZ953" s="130"/>
      <c r="CA953" s="130"/>
      <c r="CB953" s="130"/>
      <c r="CC953" s="130"/>
      <c r="CD953" s="130"/>
      <c r="CE953" s="130"/>
      <c r="CF953" s="130"/>
      <c r="CG953" s="130"/>
      <c r="CH953" s="130"/>
      <c r="CI953" s="130"/>
      <c r="CJ953" s="130"/>
      <c r="CK953" s="130"/>
      <c r="CL953" s="130"/>
      <c r="CM953" s="130"/>
      <c r="CN953" s="130"/>
      <c r="CO953" s="130"/>
      <c r="CP953" s="130"/>
      <c r="CQ953" s="130"/>
      <c r="CR953" s="130"/>
      <c r="CS953" s="130"/>
      <c r="CT953" s="130"/>
      <c r="CU953" s="130"/>
      <c r="CV953" s="130"/>
      <c r="CW953" s="130"/>
      <c r="CX953" s="130"/>
      <c r="CY953" s="130"/>
      <c r="CZ953" s="130"/>
      <c r="DA953" s="130"/>
      <c r="DB953" s="130"/>
      <c r="DC953" s="130"/>
      <c r="DD953" s="130"/>
      <c r="DE953" s="130"/>
      <c r="DF953" s="130"/>
      <c r="DG953" s="130"/>
      <c r="DH953" s="130"/>
    </row>
    <row r="954" spans="1:112" s="131" customFormat="1" ht="25.5">
      <c r="A954" s="121">
        <v>8</v>
      </c>
      <c r="B954" s="126"/>
      <c r="C954" s="157" t="s">
        <v>83</v>
      </c>
      <c r="D954" s="157" t="s">
        <v>66</v>
      </c>
      <c r="E954" s="157" t="s">
        <v>84</v>
      </c>
      <c r="F954" s="117" t="s">
        <v>85</v>
      </c>
      <c r="G954" s="137" t="s">
        <v>54</v>
      </c>
      <c r="H954" s="171">
        <v>4700</v>
      </c>
      <c r="I954" s="171">
        <v>0</v>
      </c>
      <c r="J954" s="171">
        <v>0</v>
      </c>
      <c r="K954" s="158">
        <v>42300</v>
      </c>
      <c r="L954" s="117" t="s">
        <v>86</v>
      </c>
      <c r="M954" s="138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  <c r="AF954" s="130"/>
      <c r="AG954" s="130"/>
      <c r="AH954" s="130"/>
      <c r="AI954" s="130"/>
      <c r="AJ954" s="130"/>
      <c r="AK954" s="130"/>
      <c r="AL954" s="130"/>
      <c r="AM954" s="130"/>
      <c r="AN954" s="130"/>
      <c r="AO954" s="130"/>
      <c r="AP954" s="130"/>
      <c r="AQ954" s="130"/>
      <c r="AR954" s="130"/>
      <c r="AS954" s="130"/>
      <c r="AT954" s="130"/>
      <c r="AU954" s="130"/>
      <c r="AV954" s="130"/>
      <c r="AW954" s="130"/>
      <c r="AX954" s="130"/>
      <c r="AY954" s="130"/>
      <c r="AZ954" s="130"/>
      <c r="BA954" s="130"/>
      <c r="BB954" s="130"/>
      <c r="BC954" s="130"/>
      <c r="BD954" s="130"/>
      <c r="BE954" s="130"/>
      <c r="BF954" s="130"/>
      <c r="BG954" s="130"/>
      <c r="BH954" s="130"/>
      <c r="BI954" s="130"/>
      <c r="BJ954" s="130"/>
      <c r="BK954" s="130"/>
      <c r="BL954" s="130"/>
      <c r="BM954" s="130"/>
      <c r="BN954" s="130"/>
      <c r="BO954" s="130"/>
      <c r="BP954" s="130"/>
      <c r="BQ954" s="130"/>
      <c r="BR954" s="130"/>
      <c r="BS954" s="130"/>
      <c r="BT954" s="130"/>
      <c r="BU954" s="130"/>
      <c r="BV954" s="130"/>
      <c r="BW954" s="130"/>
      <c r="BX954" s="130"/>
      <c r="BY954" s="130"/>
      <c r="BZ954" s="130"/>
      <c r="CA954" s="130"/>
      <c r="CB954" s="130"/>
      <c r="CC954" s="130"/>
      <c r="CD954" s="130"/>
      <c r="CE954" s="130"/>
      <c r="CF954" s="130"/>
      <c r="CG954" s="130"/>
      <c r="CH954" s="130"/>
      <c r="CI954" s="130"/>
      <c r="CJ954" s="130"/>
      <c r="CK954" s="130"/>
      <c r="CL954" s="130"/>
      <c r="CM954" s="130"/>
      <c r="CN954" s="130"/>
      <c r="CO954" s="130"/>
      <c r="CP954" s="130"/>
      <c r="CQ954" s="130"/>
      <c r="CR954" s="130"/>
      <c r="CS954" s="130"/>
      <c r="CT954" s="130"/>
      <c r="CU954" s="130"/>
      <c r="CV954" s="130"/>
      <c r="CW954" s="130"/>
      <c r="CX954" s="130"/>
      <c r="CY954" s="130"/>
      <c r="CZ954" s="130"/>
      <c r="DA954" s="130"/>
      <c r="DB954" s="130"/>
      <c r="DC954" s="130"/>
      <c r="DD954" s="130"/>
      <c r="DE954" s="130"/>
      <c r="DF954" s="130"/>
      <c r="DG954" s="130"/>
      <c r="DH954" s="130"/>
    </row>
    <row r="955" spans="1:112" s="131" customFormat="1" ht="25.5">
      <c r="A955" s="121">
        <v>9</v>
      </c>
      <c r="B955" s="175"/>
      <c r="C955" s="157" t="s">
        <v>87</v>
      </c>
      <c r="D955" s="157" t="s">
        <v>88</v>
      </c>
      <c r="E955" s="157" t="s">
        <v>89</v>
      </c>
      <c r="F955" s="117" t="s">
        <v>90</v>
      </c>
      <c r="G955" s="137" t="s">
        <v>54</v>
      </c>
      <c r="H955" s="171">
        <v>33168</v>
      </c>
      <c r="I955" s="171">
        <v>0</v>
      </c>
      <c r="J955" s="171">
        <v>0</v>
      </c>
      <c r="K955" s="158">
        <v>42300</v>
      </c>
      <c r="L955" s="117" t="s">
        <v>91</v>
      </c>
      <c r="M955" s="138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  <c r="AF955" s="130"/>
      <c r="AG955" s="130"/>
      <c r="AH955" s="130"/>
      <c r="AI955" s="130"/>
      <c r="AJ955" s="130"/>
      <c r="AK955" s="130"/>
      <c r="AL955" s="130"/>
      <c r="AM955" s="130"/>
      <c r="AN955" s="130"/>
      <c r="AO955" s="130"/>
      <c r="AP955" s="130"/>
      <c r="AQ955" s="130"/>
      <c r="AR955" s="130"/>
      <c r="AS955" s="130"/>
      <c r="AT955" s="130"/>
      <c r="AU955" s="130"/>
      <c r="AV955" s="130"/>
      <c r="AW955" s="130"/>
      <c r="AX955" s="130"/>
      <c r="AY955" s="130"/>
      <c r="AZ955" s="130"/>
      <c r="BA955" s="130"/>
      <c r="BB955" s="130"/>
      <c r="BC955" s="130"/>
      <c r="BD955" s="130"/>
      <c r="BE955" s="130"/>
      <c r="BF955" s="130"/>
      <c r="BG955" s="130"/>
      <c r="BH955" s="130"/>
      <c r="BI955" s="130"/>
      <c r="BJ955" s="130"/>
      <c r="BK955" s="130"/>
      <c r="BL955" s="130"/>
      <c r="BM955" s="130"/>
      <c r="BN955" s="130"/>
      <c r="BO955" s="130"/>
      <c r="BP955" s="130"/>
      <c r="BQ955" s="130"/>
      <c r="BR955" s="130"/>
      <c r="BS955" s="130"/>
      <c r="BT955" s="130"/>
      <c r="BU955" s="130"/>
      <c r="BV955" s="130"/>
      <c r="BW955" s="130"/>
      <c r="BX955" s="130"/>
      <c r="BY955" s="130"/>
      <c r="BZ955" s="130"/>
      <c r="CA955" s="130"/>
      <c r="CB955" s="130"/>
      <c r="CC955" s="130"/>
      <c r="CD955" s="130"/>
      <c r="CE955" s="130"/>
      <c r="CF955" s="130"/>
      <c r="CG955" s="130"/>
      <c r="CH955" s="130"/>
      <c r="CI955" s="130"/>
      <c r="CJ955" s="130"/>
      <c r="CK955" s="130"/>
      <c r="CL955" s="130"/>
      <c r="CM955" s="130"/>
      <c r="CN955" s="130"/>
      <c r="CO955" s="130"/>
      <c r="CP955" s="130"/>
      <c r="CQ955" s="130"/>
      <c r="CR955" s="130"/>
      <c r="CS955" s="130"/>
      <c r="CT955" s="130"/>
      <c r="CU955" s="130"/>
      <c r="CV955" s="130"/>
      <c r="CW955" s="130"/>
      <c r="CX955" s="130"/>
      <c r="CY955" s="130"/>
      <c r="CZ955" s="130"/>
      <c r="DA955" s="130"/>
      <c r="DB955" s="130"/>
      <c r="DC955" s="130"/>
      <c r="DD955" s="130"/>
      <c r="DE955" s="130"/>
      <c r="DF955" s="130"/>
      <c r="DG955" s="130"/>
      <c r="DH955" s="130"/>
    </row>
    <row r="956" spans="1:112" s="131" customFormat="1" ht="25.5">
      <c r="A956" s="121">
        <v>10</v>
      </c>
      <c r="B956" s="126"/>
      <c r="C956" s="157" t="s">
        <v>92</v>
      </c>
      <c r="D956" s="157" t="s">
        <v>71</v>
      </c>
      <c r="E956" s="157" t="s">
        <v>93</v>
      </c>
      <c r="F956" s="117" t="s">
        <v>94</v>
      </c>
      <c r="G956" s="137" t="s">
        <v>54</v>
      </c>
      <c r="H956" s="171">
        <v>7889</v>
      </c>
      <c r="I956" s="171">
        <v>0</v>
      </c>
      <c r="J956" s="171">
        <v>0</v>
      </c>
      <c r="K956" s="158">
        <v>42300</v>
      </c>
      <c r="L956" s="117" t="s">
        <v>95</v>
      </c>
      <c r="M956" s="138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  <c r="AF956" s="130"/>
      <c r="AG956" s="130"/>
      <c r="AH956" s="130"/>
      <c r="AI956" s="130"/>
      <c r="AJ956" s="130"/>
      <c r="AK956" s="130"/>
      <c r="AL956" s="130"/>
      <c r="AM956" s="130"/>
      <c r="AN956" s="130"/>
      <c r="AO956" s="130"/>
      <c r="AP956" s="130"/>
      <c r="AQ956" s="130"/>
      <c r="AR956" s="130"/>
      <c r="AS956" s="130"/>
      <c r="AT956" s="130"/>
      <c r="AU956" s="130"/>
      <c r="AV956" s="130"/>
      <c r="AW956" s="130"/>
      <c r="AX956" s="130"/>
      <c r="AY956" s="130"/>
      <c r="AZ956" s="130"/>
      <c r="BA956" s="130"/>
      <c r="BB956" s="130"/>
      <c r="BC956" s="130"/>
      <c r="BD956" s="130"/>
      <c r="BE956" s="130"/>
      <c r="BF956" s="130"/>
      <c r="BG956" s="130"/>
      <c r="BH956" s="130"/>
      <c r="BI956" s="130"/>
      <c r="BJ956" s="130"/>
      <c r="BK956" s="130"/>
      <c r="BL956" s="130"/>
      <c r="BM956" s="130"/>
      <c r="BN956" s="130"/>
      <c r="BO956" s="130"/>
      <c r="BP956" s="130"/>
      <c r="BQ956" s="130"/>
      <c r="BR956" s="130"/>
      <c r="BS956" s="130"/>
      <c r="BT956" s="130"/>
      <c r="BU956" s="130"/>
      <c r="BV956" s="130"/>
      <c r="BW956" s="130"/>
      <c r="BX956" s="130"/>
      <c r="BY956" s="130"/>
      <c r="BZ956" s="130"/>
      <c r="CA956" s="130"/>
      <c r="CB956" s="130"/>
      <c r="CC956" s="130"/>
      <c r="CD956" s="130"/>
      <c r="CE956" s="130"/>
      <c r="CF956" s="130"/>
      <c r="CG956" s="130"/>
      <c r="CH956" s="130"/>
      <c r="CI956" s="130"/>
      <c r="CJ956" s="130"/>
      <c r="CK956" s="130"/>
      <c r="CL956" s="130"/>
      <c r="CM956" s="130"/>
      <c r="CN956" s="130"/>
      <c r="CO956" s="130"/>
      <c r="CP956" s="130"/>
      <c r="CQ956" s="130"/>
      <c r="CR956" s="130"/>
      <c r="CS956" s="130"/>
      <c r="CT956" s="130"/>
      <c r="CU956" s="130"/>
      <c r="CV956" s="130"/>
      <c r="CW956" s="130"/>
      <c r="CX956" s="130"/>
      <c r="CY956" s="130"/>
      <c r="CZ956" s="130"/>
      <c r="DA956" s="130"/>
      <c r="DB956" s="130"/>
      <c r="DC956" s="130"/>
      <c r="DD956" s="130"/>
      <c r="DE956" s="130"/>
      <c r="DF956" s="130"/>
      <c r="DG956" s="130"/>
      <c r="DH956" s="130"/>
    </row>
    <row r="957" spans="1:112" s="131" customFormat="1" ht="25.5">
      <c r="A957" s="121">
        <v>11</v>
      </c>
      <c r="B957" s="175"/>
      <c r="C957" s="157" t="s">
        <v>96</v>
      </c>
      <c r="D957" s="157" t="s">
        <v>57</v>
      </c>
      <c r="E957" s="157" t="s">
        <v>97</v>
      </c>
      <c r="F957" s="117" t="s">
        <v>98</v>
      </c>
      <c r="G957" s="137" t="s">
        <v>54</v>
      </c>
      <c r="H957" s="171">
        <v>4580</v>
      </c>
      <c r="I957" s="171">
        <v>0</v>
      </c>
      <c r="J957" s="171">
        <v>0</v>
      </c>
      <c r="K957" s="158">
        <v>42300</v>
      </c>
      <c r="L957" s="117" t="s">
        <v>99</v>
      </c>
      <c r="M957" s="138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  <c r="AF957" s="130"/>
      <c r="AG957" s="130"/>
      <c r="AH957" s="130"/>
      <c r="AI957" s="130"/>
      <c r="AJ957" s="130"/>
      <c r="AK957" s="130"/>
      <c r="AL957" s="130"/>
      <c r="AM957" s="130"/>
      <c r="AN957" s="130"/>
      <c r="AO957" s="130"/>
      <c r="AP957" s="130"/>
      <c r="AQ957" s="130"/>
      <c r="AR957" s="130"/>
      <c r="AS957" s="130"/>
      <c r="AT957" s="130"/>
      <c r="AU957" s="130"/>
      <c r="AV957" s="130"/>
      <c r="AW957" s="130"/>
      <c r="AX957" s="130"/>
      <c r="AY957" s="130"/>
      <c r="AZ957" s="130"/>
      <c r="BA957" s="130"/>
      <c r="BB957" s="130"/>
      <c r="BC957" s="130"/>
      <c r="BD957" s="130"/>
      <c r="BE957" s="130"/>
      <c r="BF957" s="130"/>
      <c r="BG957" s="130"/>
      <c r="BH957" s="130"/>
      <c r="BI957" s="130"/>
      <c r="BJ957" s="130"/>
      <c r="BK957" s="130"/>
      <c r="BL957" s="130"/>
      <c r="BM957" s="130"/>
      <c r="BN957" s="130"/>
      <c r="BO957" s="130"/>
      <c r="BP957" s="130"/>
      <c r="BQ957" s="130"/>
      <c r="BR957" s="130"/>
      <c r="BS957" s="130"/>
      <c r="BT957" s="130"/>
      <c r="BU957" s="130"/>
      <c r="BV957" s="130"/>
      <c r="BW957" s="130"/>
      <c r="BX957" s="130"/>
      <c r="BY957" s="130"/>
      <c r="BZ957" s="130"/>
      <c r="CA957" s="130"/>
      <c r="CB957" s="130"/>
      <c r="CC957" s="130"/>
      <c r="CD957" s="130"/>
      <c r="CE957" s="130"/>
      <c r="CF957" s="130"/>
      <c r="CG957" s="130"/>
      <c r="CH957" s="130"/>
      <c r="CI957" s="130"/>
      <c r="CJ957" s="130"/>
      <c r="CK957" s="130"/>
      <c r="CL957" s="130"/>
      <c r="CM957" s="130"/>
      <c r="CN957" s="130"/>
      <c r="CO957" s="130"/>
      <c r="CP957" s="130"/>
      <c r="CQ957" s="130"/>
      <c r="CR957" s="130"/>
      <c r="CS957" s="130"/>
      <c r="CT957" s="130"/>
      <c r="CU957" s="130"/>
      <c r="CV957" s="130"/>
      <c r="CW957" s="130"/>
      <c r="CX957" s="130"/>
      <c r="CY957" s="130"/>
      <c r="CZ957" s="130"/>
      <c r="DA957" s="130"/>
      <c r="DB957" s="130"/>
      <c r="DC957" s="130"/>
      <c r="DD957" s="130"/>
      <c r="DE957" s="130"/>
      <c r="DF957" s="130"/>
      <c r="DG957" s="130"/>
      <c r="DH957" s="130"/>
    </row>
    <row r="958" spans="1:112" s="131" customFormat="1" ht="25.5">
      <c r="A958" s="121">
        <v>12</v>
      </c>
      <c r="B958" s="126"/>
      <c r="C958" s="157" t="s">
        <v>100</v>
      </c>
      <c r="D958" s="157" t="s">
        <v>66</v>
      </c>
      <c r="E958" s="157" t="s">
        <v>101</v>
      </c>
      <c r="F958" s="117" t="s">
        <v>102</v>
      </c>
      <c r="G958" s="137" t="s">
        <v>54</v>
      </c>
      <c r="H958" s="171">
        <v>114550</v>
      </c>
      <c r="I958" s="171">
        <v>0</v>
      </c>
      <c r="J958" s="171">
        <v>0</v>
      </c>
      <c r="K958" s="158">
        <v>42300</v>
      </c>
      <c r="L958" s="117" t="s">
        <v>103</v>
      </c>
      <c r="M958" s="138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  <c r="AF958" s="130"/>
      <c r="AG958" s="130"/>
      <c r="AH958" s="130"/>
      <c r="AI958" s="130"/>
      <c r="AJ958" s="130"/>
      <c r="AK958" s="130"/>
      <c r="AL958" s="130"/>
      <c r="AM958" s="130"/>
      <c r="AN958" s="130"/>
      <c r="AO958" s="130"/>
      <c r="AP958" s="130"/>
      <c r="AQ958" s="130"/>
      <c r="AR958" s="130"/>
      <c r="AS958" s="130"/>
      <c r="AT958" s="130"/>
      <c r="AU958" s="130"/>
      <c r="AV958" s="130"/>
      <c r="AW958" s="130"/>
      <c r="AX958" s="130"/>
      <c r="AY958" s="130"/>
      <c r="AZ958" s="130"/>
      <c r="BA958" s="130"/>
      <c r="BB958" s="130"/>
      <c r="BC958" s="130"/>
      <c r="BD958" s="130"/>
      <c r="BE958" s="130"/>
      <c r="BF958" s="130"/>
      <c r="BG958" s="130"/>
      <c r="BH958" s="130"/>
      <c r="BI958" s="130"/>
      <c r="BJ958" s="130"/>
      <c r="BK958" s="130"/>
      <c r="BL958" s="130"/>
      <c r="BM958" s="130"/>
      <c r="BN958" s="130"/>
      <c r="BO958" s="130"/>
      <c r="BP958" s="130"/>
      <c r="BQ958" s="130"/>
      <c r="BR958" s="130"/>
      <c r="BS958" s="130"/>
      <c r="BT958" s="130"/>
      <c r="BU958" s="130"/>
      <c r="BV958" s="130"/>
      <c r="BW958" s="130"/>
      <c r="BX958" s="130"/>
      <c r="BY958" s="130"/>
      <c r="BZ958" s="130"/>
      <c r="CA958" s="130"/>
      <c r="CB958" s="130"/>
      <c r="CC958" s="130"/>
      <c r="CD958" s="130"/>
      <c r="CE958" s="130"/>
      <c r="CF958" s="130"/>
      <c r="CG958" s="130"/>
      <c r="CH958" s="130"/>
      <c r="CI958" s="130"/>
      <c r="CJ958" s="130"/>
      <c r="CK958" s="130"/>
      <c r="CL958" s="130"/>
      <c r="CM958" s="130"/>
      <c r="CN958" s="130"/>
      <c r="CO958" s="130"/>
      <c r="CP958" s="130"/>
      <c r="CQ958" s="130"/>
      <c r="CR958" s="130"/>
      <c r="CS958" s="130"/>
      <c r="CT958" s="130"/>
      <c r="CU958" s="130"/>
      <c r="CV958" s="130"/>
      <c r="CW958" s="130"/>
      <c r="CX958" s="130"/>
      <c r="CY958" s="130"/>
      <c r="CZ958" s="130"/>
      <c r="DA958" s="130"/>
      <c r="DB958" s="130"/>
      <c r="DC958" s="130"/>
      <c r="DD958" s="130"/>
      <c r="DE958" s="130"/>
      <c r="DF958" s="130"/>
      <c r="DG958" s="130"/>
      <c r="DH958" s="130"/>
    </row>
    <row r="959" spans="1:112" s="131" customFormat="1" ht="25.5">
      <c r="A959" s="121">
        <v>13</v>
      </c>
      <c r="B959" s="175"/>
      <c r="C959" s="157" t="s">
        <v>104</v>
      </c>
      <c r="D959" s="157" t="s">
        <v>66</v>
      </c>
      <c r="E959" s="157" t="s">
        <v>105</v>
      </c>
      <c r="F959" s="117" t="s">
        <v>106</v>
      </c>
      <c r="G959" s="137" t="s">
        <v>54</v>
      </c>
      <c r="H959" s="171">
        <v>400</v>
      </c>
      <c r="I959" s="171">
        <v>0</v>
      </c>
      <c r="J959" s="171">
        <v>0</v>
      </c>
      <c r="K959" s="158">
        <v>42300</v>
      </c>
      <c r="L959" s="117" t="s">
        <v>107</v>
      </c>
      <c r="M959" s="138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  <c r="AF959" s="130"/>
      <c r="AG959" s="130"/>
      <c r="AH959" s="130"/>
      <c r="AI959" s="130"/>
      <c r="AJ959" s="130"/>
      <c r="AK959" s="130"/>
      <c r="AL959" s="130"/>
      <c r="AM959" s="130"/>
      <c r="AN959" s="130"/>
      <c r="AO959" s="130"/>
      <c r="AP959" s="130"/>
      <c r="AQ959" s="130"/>
      <c r="AR959" s="130"/>
      <c r="AS959" s="130"/>
      <c r="AT959" s="130"/>
      <c r="AU959" s="130"/>
      <c r="AV959" s="130"/>
      <c r="AW959" s="130"/>
      <c r="AX959" s="130"/>
      <c r="AY959" s="130"/>
      <c r="AZ959" s="130"/>
      <c r="BA959" s="130"/>
      <c r="BB959" s="130"/>
      <c r="BC959" s="130"/>
      <c r="BD959" s="130"/>
      <c r="BE959" s="130"/>
      <c r="BF959" s="130"/>
      <c r="BG959" s="130"/>
      <c r="BH959" s="130"/>
      <c r="BI959" s="130"/>
      <c r="BJ959" s="130"/>
      <c r="BK959" s="130"/>
      <c r="BL959" s="130"/>
      <c r="BM959" s="130"/>
      <c r="BN959" s="130"/>
      <c r="BO959" s="130"/>
      <c r="BP959" s="130"/>
      <c r="BQ959" s="130"/>
      <c r="BR959" s="130"/>
      <c r="BS959" s="130"/>
      <c r="BT959" s="130"/>
      <c r="BU959" s="130"/>
      <c r="BV959" s="130"/>
      <c r="BW959" s="130"/>
      <c r="BX959" s="130"/>
      <c r="BY959" s="130"/>
      <c r="BZ959" s="130"/>
      <c r="CA959" s="130"/>
      <c r="CB959" s="130"/>
      <c r="CC959" s="130"/>
      <c r="CD959" s="130"/>
      <c r="CE959" s="130"/>
      <c r="CF959" s="130"/>
      <c r="CG959" s="130"/>
      <c r="CH959" s="130"/>
      <c r="CI959" s="130"/>
      <c r="CJ959" s="130"/>
      <c r="CK959" s="130"/>
      <c r="CL959" s="130"/>
      <c r="CM959" s="130"/>
      <c r="CN959" s="130"/>
      <c r="CO959" s="130"/>
      <c r="CP959" s="130"/>
      <c r="CQ959" s="130"/>
      <c r="CR959" s="130"/>
      <c r="CS959" s="130"/>
      <c r="CT959" s="130"/>
      <c r="CU959" s="130"/>
      <c r="CV959" s="130"/>
      <c r="CW959" s="130"/>
      <c r="CX959" s="130"/>
      <c r="CY959" s="130"/>
      <c r="CZ959" s="130"/>
      <c r="DA959" s="130"/>
      <c r="DB959" s="130"/>
      <c r="DC959" s="130"/>
      <c r="DD959" s="130"/>
      <c r="DE959" s="130"/>
      <c r="DF959" s="130"/>
      <c r="DG959" s="130"/>
      <c r="DH959" s="130"/>
    </row>
    <row r="960" spans="1:112" s="131" customFormat="1" ht="25.5">
      <c r="A960" s="121">
        <v>14</v>
      </c>
      <c r="B960" s="126"/>
      <c r="C960" s="157" t="s">
        <v>108</v>
      </c>
      <c r="D960" s="157" t="s">
        <v>109</v>
      </c>
      <c r="E960" s="157" t="s">
        <v>110</v>
      </c>
      <c r="F960" s="117" t="s">
        <v>111</v>
      </c>
      <c r="G960" s="137" t="s">
        <v>54</v>
      </c>
      <c r="H960" s="171">
        <v>20000</v>
      </c>
      <c r="I960" s="171">
        <v>0</v>
      </c>
      <c r="J960" s="171">
        <v>0</v>
      </c>
      <c r="K960" s="158">
        <v>42300</v>
      </c>
      <c r="L960" s="117" t="s">
        <v>112</v>
      </c>
      <c r="M960" s="138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  <c r="AF960" s="130"/>
      <c r="AG960" s="130"/>
      <c r="AH960" s="130"/>
      <c r="AI960" s="130"/>
      <c r="AJ960" s="130"/>
      <c r="AK960" s="130"/>
      <c r="AL960" s="130"/>
      <c r="AM960" s="130"/>
      <c r="AN960" s="130"/>
      <c r="AO960" s="130"/>
      <c r="AP960" s="130"/>
      <c r="AQ960" s="130"/>
      <c r="AR960" s="130"/>
      <c r="AS960" s="130"/>
      <c r="AT960" s="130"/>
      <c r="AU960" s="130"/>
      <c r="AV960" s="130"/>
      <c r="AW960" s="130"/>
      <c r="AX960" s="130"/>
      <c r="AY960" s="130"/>
      <c r="AZ960" s="130"/>
      <c r="BA960" s="130"/>
      <c r="BB960" s="130"/>
      <c r="BC960" s="130"/>
      <c r="BD960" s="130"/>
      <c r="BE960" s="130"/>
      <c r="BF960" s="130"/>
      <c r="BG960" s="130"/>
      <c r="BH960" s="130"/>
      <c r="BI960" s="130"/>
      <c r="BJ960" s="130"/>
      <c r="BK960" s="130"/>
      <c r="BL960" s="130"/>
      <c r="BM960" s="130"/>
      <c r="BN960" s="130"/>
      <c r="BO960" s="130"/>
      <c r="BP960" s="130"/>
      <c r="BQ960" s="130"/>
      <c r="BR960" s="130"/>
      <c r="BS960" s="130"/>
      <c r="BT960" s="130"/>
      <c r="BU960" s="130"/>
      <c r="BV960" s="130"/>
      <c r="BW960" s="130"/>
      <c r="BX960" s="130"/>
      <c r="BY960" s="130"/>
      <c r="BZ960" s="130"/>
      <c r="CA960" s="130"/>
      <c r="CB960" s="130"/>
      <c r="CC960" s="130"/>
      <c r="CD960" s="130"/>
      <c r="CE960" s="130"/>
      <c r="CF960" s="130"/>
      <c r="CG960" s="130"/>
      <c r="CH960" s="130"/>
      <c r="CI960" s="130"/>
      <c r="CJ960" s="130"/>
      <c r="CK960" s="130"/>
      <c r="CL960" s="130"/>
      <c r="CM960" s="130"/>
      <c r="CN960" s="130"/>
      <c r="CO960" s="130"/>
      <c r="CP960" s="130"/>
      <c r="CQ960" s="130"/>
      <c r="CR960" s="130"/>
      <c r="CS960" s="130"/>
      <c r="CT960" s="130"/>
      <c r="CU960" s="130"/>
      <c r="CV960" s="130"/>
      <c r="CW960" s="130"/>
      <c r="CX960" s="130"/>
      <c r="CY960" s="130"/>
      <c r="CZ960" s="130"/>
      <c r="DA960" s="130"/>
      <c r="DB960" s="130"/>
      <c r="DC960" s="130"/>
      <c r="DD960" s="130"/>
      <c r="DE960" s="130"/>
      <c r="DF960" s="130"/>
      <c r="DG960" s="130"/>
      <c r="DH960" s="130"/>
    </row>
    <row r="961" spans="1:112" s="131" customFormat="1" ht="25.5">
      <c r="A961" s="121">
        <v>15</v>
      </c>
      <c r="B961" s="175"/>
      <c r="C961" s="157" t="s">
        <v>65</v>
      </c>
      <c r="D961" s="157" t="s">
        <v>66</v>
      </c>
      <c r="E961" s="157" t="s">
        <v>113</v>
      </c>
      <c r="F961" s="117" t="s">
        <v>114</v>
      </c>
      <c r="G961" s="137" t="s">
        <v>54</v>
      </c>
      <c r="H961" s="171">
        <v>200</v>
      </c>
      <c r="I961" s="171">
        <v>0</v>
      </c>
      <c r="J961" s="171">
        <v>0</v>
      </c>
      <c r="K961" s="158">
        <v>42300</v>
      </c>
      <c r="L961" s="117" t="s">
        <v>115</v>
      </c>
      <c r="M961" s="138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  <c r="AF961" s="130"/>
      <c r="AG961" s="130"/>
      <c r="AH961" s="130"/>
      <c r="AI961" s="130"/>
      <c r="AJ961" s="130"/>
      <c r="AK961" s="130"/>
      <c r="AL961" s="130"/>
      <c r="AM961" s="130"/>
      <c r="AN961" s="130"/>
      <c r="AO961" s="130"/>
      <c r="AP961" s="130"/>
      <c r="AQ961" s="130"/>
      <c r="AR961" s="130"/>
      <c r="AS961" s="130"/>
      <c r="AT961" s="130"/>
      <c r="AU961" s="130"/>
      <c r="AV961" s="130"/>
      <c r="AW961" s="130"/>
      <c r="AX961" s="130"/>
      <c r="AY961" s="130"/>
      <c r="AZ961" s="130"/>
      <c r="BA961" s="130"/>
      <c r="BB961" s="130"/>
      <c r="BC961" s="130"/>
      <c r="BD961" s="130"/>
      <c r="BE961" s="130"/>
      <c r="BF961" s="130"/>
      <c r="BG961" s="130"/>
      <c r="BH961" s="130"/>
      <c r="BI961" s="130"/>
      <c r="BJ961" s="130"/>
      <c r="BK961" s="130"/>
      <c r="BL961" s="130"/>
      <c r="BM961" s="130"/>
      <c r="BN961" s="130"/>
      <c r="BO961" s="130"/>
      <c r="BP961" s="130"/>
      <c r="BQ961" s="130"/>
      <c r="BR961" s="130"/>
      <c r="BS961" s="130"/>
      <c r="BT961" s="130"/>
      <c r="BU961" s="130"/>
      <c r="BV961" s="130"/>
      <c r="BW961" s="130"/>
      <c r="BX961" s="130"/>
      <c r="BY961" s="130"/>
      <c r="BZ961" s="130"/>
      <c r="CA961" s="130"/>
      <c r="CB961" s="130"/>
      <c r="CC961" s="130"/>
      <c r="CD961" s="130"/>
      <c r="CE961" s="130"/>
      <c r="CF961" s="130"/>
      <c r="CG961" s="130"/>
      <c r="CH961" s="130"/>
      <c r="CI961" s="130"/>
      <c r="CJ961" s="130"/>
      <c r="CK961" s="130"/>
      <c r="CL961" s="130"/>
      <c r="CM961" s="130"/>
      <c r="CN961" s="130"/>
      <c r="CO961" s="130"/>
      <c r="CP961" s="130"/>
      <c r="CQ961" s="130"/>
      <c r="CR961" s="130"/>
      <c r="CS961" s="130"/>
      <c r="CT961" s="130"/>
      <c r="CU961" s="130"/>
      <c r="CV961" s="130"/>
      <c r="CW961" s="130"/>
      <c r="CX961" s="130"/>
      <c r="CY961" s="130"/>
      <c r="CZ961" s="130"/>
      <c r="DA961" s="130"/>
      <c r="DB961" s="130"/>
      <c r="DC961" s="130"/>
      <c r="DD961" s="130"/>
      <c r="DE961" s="130"/>
      <c r="DF961" s="130"/>
      <c r="DG961" s="130"/>
      <c r="DH961" s="130"/>
    </row>
    <row r="962" spans="1:112" s="131" customFormat="1" ht="25.5">
      <c r="A962" s="121">
        <v>16</v>
      </c>
      <c r="B962" s="126"/>
      <c r="C962" s="157" t="s">
        <v>116</v>
      </c>
      <c r="D962" s="157" t="s">
        <v>109</v>
      </c>
      <c r="E962" s="157" t="s">
        <v>117</v>
      </c>
      <c r="F962" s="117" t="s">
        <v>118</v>
      </c>
      <c r="G962" s="137" t="s">
        <v>54</v>
      </c>
      <c r="H962" s="171">
        <v>200</v>
      </c>
      <c r="I962" s="171">
        <v>0</v>
      </c>
      <c r="J962" s="171">
        <v>0</v>
      </c>
      <c r="K962" s="158">
        <v>42300</v>
      </c>
      <c r="L962" s="117" t="s">
        <v>119</v>
      </c>
      <c r="M962" s="138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  <c r="AF962" s="130"/>
      <c r="AG962" s="130"/>
      <c r="AH962" s="130"/>
      <c r="AI962" s="130"/>
      <c r="AJ962" s="130"/>
      <c r="AK962" s="130"/>
      <c r="AL962" s="130"/>
      <c r="AM962" s="130"/>
      <c r="AN962" s="130"/>
      <c r="AO962" s="130"/>
      <c r="AP962" s="130"/>
      <c r="AQ962" s="130"/>
      <c r="AR962" s="130"/>
      <c r="AS962" s="130"/>
      <c r="AT962" s="130"/>
      <c r="AU962" s="130"/>
      <c r="AV962" s="130"/>
      <c r="AW962" s="130"/>
      <c r="AX962" s="130"/>
      <c r="AY962" s="130"/>
      <c r="AZ962" s="130"/>
      <c r="BA962" s="130"/>
      <c r="BB962" s="130"/>
      <c r="BC962" s="130"/>
      <c r="BD962" s="130"/>
      <c r="BE962" s="130"/>
      <c r="BF962" s="130"/>
      <c r="BG962" s="130"/>
      <c r="BH962" s="130"/>
      <c r="BI962" s="130"/>
      <c r="BJ962" s="130"/>
      <c r="BK962" s="130"/>
      <c r="BL962" s="130"/>
      <c r="BM962" s="130"/>
      <c r="BN962" s="130"/>
      <c r="BO962" s="130"/>
      <c r="BP962" s="130"/>
      <c r="BQ962" s="130"/>
      <c r="BR962" s="130"/>
      <c r="BS962" s="130"/>
      <c r="BT962" s="130"/>
      <c r="BU962" s="130"/>
      <c r="BV962" s="130"/>
      <c r="BW962" s="130"/>
      <c r="BX962" s="130"/>
      <c r="BY962" s="130"/>
      <c r="BZ962" s="130"/>
      <c r="CA962" s="130"/>
      <c r="CB962" s="130"/>
      <c r="CC962" s="130"/>
      <c r="CD962" s="130"/>
      <c r="CE962" s="130"/>
      <c r="CF962" s="130"/>
      <c r="CG962" s="130"/>
      <c r="CH962" s="130"/>
      <c r="CI962" s="130"/>
      <c r="CJ962" s="130"/>
      <c r="CK962" s="130"/>
      <c r="CL962" s="130"/>
      <c r="CM962" s="130"/>
      <c r="CN962" s="130"/>
      <c r="CO962" s="130"/>
      <c r="CP962" s="130"/>
      <c r="CQ962" s="130"/>
      <c r="CR962" s="130"/>
      <c r="CS962" s="130"/>
      <c r="CT962" s="130"/>
      <c r="CU962" s="130"/>
      <c r="CV962" s="130"/>
      <c r="CW962" s="130"/>
      <c r="CX962" s="130"/>
      <c r="CY962" s="130"/>
      <c r="CZ962" s="130"/>
      <c r="DA962" s="130"/>
      <c r="DB962" s="130"/>
      <c r="DC962" s="130"/>
      <c r="DD962" s="130"/>
      <c r="DE962" s="130"/>
      <c r="DF962" s="130"/>
      <c r="DG962" s="130"/>
      <c r="DH962" s="130"/>
    </row>
    <row r="963" spans="1:112" s="131" customFormat="1" ht="25.5">
      <c r="A963" s="121"/>
      <c r="B963" s="126"/>
      <c r="C963" s="157" t="s">
        <v>120</v>
      </c>
      <c r="D963" s="157" t="s">
        <v>121</v>
      </c>
      <c r="E963" s="157" t="s">
        <v>117</v>
      </c>
      <c r="F963" s="117" t="s">
        <v>118</v>
      </c>
      <c r="G963" s="137" t="s">
        <v>54</v>
      </c>
      <c r="H963" s="171">
        <v>1000</v>
      </c>
      <c r="I963" s="171">
        <v>0</v>
      </c>
      <c r="J963" s="171">
        <v>0</v>
      </c>
      <c r="K963" s="158">
        <v>42300</v>
      </c>
      <c r="L963" s="117" t="s">
        <v>119</v>
      </c>
      <c r="M963" s="138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  <c r="AF963" s="130"/>
      <c r="AG963" s="130"/>
      <c r="AH963" s="130"/>
      <c r="AI963" s="130"/>
      <c r="AJ963" s="130"/>
      <c r="AK963" s="130"/>
      <c r="AL963" s="130"/>
      <c r="AM963" s="130"/>
      <c r="AN963" s="130"/>
      <c r="AO963" s="130"/>
      <c r="AP963" s="130"/>
      <c r="AQ963" s="130"/>
      <c r="AR963" s="130"/>
      <c r="AS963" s="130"/>
      <c r="AT963" s="130"/>
      <c r="AU963" s="130"/>
      <c r="AV963" s="130"/>
      <c r="AW963" s="130"/>
      <c r="AX963" s="130"/>
      <c r="AY963" s="130"/>
      <c r="AZ963" s="130"/>
      <c r="BA963" s="130"/>
      <c r="BB963" s="130"/>
      <c r="BC963" s="130"/>
      <c r="BD963" s="130"/>
      <c r="BE963" s="130"/>
      <c r="BF963" s="130"/>
      <c r="BG963" s="130"/>
      <c r="BH963" s="130"/>
      <c r="BI963" s="130"/>
      <c r="BJ963" s="130"/>
      <c r="BK963" s="130"/>
      <c r="BL963" s="130"/>
      <c r="BM963" s="130"/>
      <c r="BN963" s="130"/>
      <c r="BO963" s="130"/>
      <c r="BP963" s="130"/>
      <c r="BQ963" s="130"/>
      <c r="BR963" s="130"/>
      <c r="BS963" s="130"/>
      <c r="BT963" s="130"/>
      <c r="BU963" s="130"/>
      <c r="BV963" s="130"/>
      <c r="BW963" s="130"/>
      <c r="BX963" s="130"/>
      <c r="BY963" s="130"/>
      <c r="BZ963" s="130"/>
      <c r="CA963" s="130"/>
      <c r="CB963" s="130"/>
      <c r="CC963" s="130"/>
      <c r="CD963" s="130"/>
      <c r="CE963" s="130"/>
      <c r="CF963" s="130"/>
      <c r="CG963" s="130"/>
      <c r="CH963" s="130"/>
      <c r="CI963" s="130"/>
      <c r="CJ963" s="130"/>
      <c r="CK963" s="130"/>
      <c r="CL963" s="130"/>
      <c r="CM963" s="130"/>
      <c r="CN963" s="130"/>
      <c r="CO963" s="130"/>
      <c r="CP963" s="130"/>
      <c r="CQ963" s="130"/>
      <c r="CR963" s="130"/>
      <c r="CS963" s="130"/>
      <c r="CT963" s="130"/>
      <c r="CU963" s="130"/>
      <c r="CV963" s="130"/>
      <c r="CW963" s="130"/>
      <c r="CX963" s="130"/>
      <c r="CY963" s="130"/>
      <c r="CZ963" s="130"/>
      <c r="DA963" s="130"/>
      <c r="DB963" s="130"/>
      <c r="DC963" s="130"/>
      <c r="DD963" s="130"/>
      <c r="DE963" s="130"/>
      <c r="DF963" s="130"/>
      <c r="DG963" s="130"/>
      <c r="DH963" s="130"/>
    </row>
    <row r="964" spans="1:112" s="131" customFormat="1" ht="25.5">
      <c r="A964" s="121">
        <v>17</v>
      </c>
      <c r="B964" s="126"/>
      <c r="C964" s="157" t="s">
        <v>122</v>
      </c>
      <c r="D964" s="157" t="s">
        <v>71</v>
      </c>
      <c r="E964" s="157" t="s">
        <v>123</v>
      </c>
      <c r="F964" s="117" t="s">
        <v>124</v>
      </c>
      <c r="G964" s="137" t="s">
        <v>54</v>
      </c>
      <c r="H964" s="171">
        <v>1409</v>
      </c>
      <c r="I964" s="171">
        <v>0</v>
      </c>
      <c r="J964" s="171">
        <v>0</v>
      </c>
      <c r="K964" s="158" t="s">
        <v>125</v>
      </c>
      <c r="L964" s="117" t="s">
        <v>126</v>
      </c>
      <c r="M964" s="138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  <c r="AF964" s="130"/>
      <c r="AG964" s="130"/>
      <c r="AH964" s="130"/>
      <c r="AI964" s="130"/>
      <c r="AJ964" s="130"/>
      <c r="AK964" s="130"/>
      <c r="AL964" s="130"/>
      <c r="AM964" s="130"/>
      <c r="AN964" s="130"/>
      <c r="AO964" s="130"/>
      <c r="AP964" s="130"/>
      <c r="AQ964" s="130"/>
      <c r="AR964" s="130"/>
      <c r="AS964" s="130"/>
      <c r="AT964" s="130"/>
      <c r="AU964" s="130"/>
      <c r="AV964" s="130"/>
      <c r="AW964" s="130"/>
      <c r="AX964" s="130"/>
      <c r="AY964" s="130"/>
      <c r="AZ964" s="130"/>
      <c r="BA964" s="130"/>
      <c r="BB964" s="130"/>
      <c r="BC964" s="130"/>
      <c r="BD964" s="130"/>
      <c r="BE964" s="130"/>
      <c r="BF964" s="130"/>
      <c r="BG964" s="130"/>
      <c r="BH964" s="130"/>
      <c r="BI964" s="130"/>
      <c r="BJ964" s="130"/>
      <c r="BK964" s="130"/>
      <c r="BL964" s="130"/>
      <c r="BM964" s="130"/>
      <c r="BN964" s="130"/>
      <c r="BO964" s="130"/>
      <c r="BP964" s="130"/>
      <c r="BQ964" s="130"/>
      <c r="BR964" s="130"/>
      <c r="BS964" s="130"/>
      <c r="BT964" s="130"/>
      <c r="BU964" s="130"/>
      <c r="BV964" s="130"/>
      <c r="BW964" s="130"/>
      <c r="BX964" s="130"/>
      <c r="BY964" s="130"/>
      <c r="BZ964" s="130"/>
      <c r="CA964" s="130"/>
      <c r="CB964" s="130"/>
      <c r="CC964" s="130"/>
      <c r="CD964" s="130"/>
      <c r="CE964" s="130"/>
      <c r="CF964" s="130"/>
      <c r="CG964" s="130"/>
      <c r="CH964" s="130"/>
      <c r="CI964" s="130"/>
      <c r="CJ964" s="130"/>
      <c r="CK964" s="130"/>
      <c r="CL964" s="130"/>
      <c r="CM964" s="130"/>
      <c r="CN964" s="130"/>
      <c r="CO964" s="130"/>
      <c r="CP964" s="130"/>
      <c r="CQ964" s="130"/>
      <c r="CR964" s="130"/>
      <c r="CS964" s="130"/>
      <c r="CT964" s="130"/>
      <c r="CU964" s="130"/>
      <c r="CV964" s="130"/>
      <c r="CW964" s="130"/>
      <c r="CX964" s="130"/>
      <c r="CY964" s="130"/>
      <c r="CZ964" s="130"/>
      <c r="DA964" s="130"/>
      <c r="DB964" s="130"/>
      <c r="DC964" s="130"/>
      <c r="DD964" s="130"/>
      <c r="DE964" s="130"/>
      <c r="DF964" s="130"/>
      <c r="DG964" s="130"/>
      <c r="DH964" s="130"/>
    </row>
    <row r="965" spans="1:112" s="131" customFormat="1" ht="12.75">
      <c r="A965" s="121">
        <v>18</v>
      </c>
      <c r="B965" s="126"/>
      <c r="C965" s="177" t="s">
        <v>127</v>
      </c>
      <c r="D965" s="159" t="s">
        <v>71</v>
      </c>
      <c r="E965" s="159" t="s">
        <v>128</v>
      </c>
      <c r="F965" s="118" t="s">
        <v>129</v>
      </c>
      <c r="G965" s="137" t="s">
        <v>54</v>
      </c>
      <c r="H965" s="171">
        <v>200</v>
      </c>
      <c r="I965" s="173">
        <v>0</v>
      </c>
      <c r="J965" s="173">
        <v>0</v>
      </c>
      <c r="K965" s="160">
        <v>42408</v>
      </c>
      <c r="L965" s="118" t="s">
        <v>130</v>
      </c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  <c r="AF965" s="130"/>
      <c r="AG965" s="130"/>
      <c r="AH965" s="130"/>
      <c r="AI965" s="130"/>
      <c r="AJ965" s="130"/>
      <c r="AK965" s="130"/>
      <c r="AL965" s="130"/>
      <c r="AM965" s="130"/>
      <c r="AN965" s="130"/>
      <c r="AO965" s="130"/>
      <c r="AP965" s="130"/>
      <c r="AQ965" s="130"/>
      <c r="AR965" s="130"/>
      <c r="AS965" s="130"/>
      <c r="AT965" s="130"/>
      <c r="AU965" s="130"/>
      <c r="AV965" s="130"/>
      <c r="AW965" s="130"/>
      <c r="AX965" s="130"/>
      <c r="AY965" s="130"/>
      <c r="AZ965" s="130"/>
      <c r="BA965" s="130"/>
      <c r="BB965" s="130"/>
      <c r="BC965" s="130"/>
      <c r="BD965" s="130"/>
      <c r="BE965" s="130"/>
      <c r="BF965" s="130"/>
      <c r="BG965" s="130"/>
      <c r="BH965" s="130"/>
      <c r="BI965" s="130"/>
      <c r="BJ965" s="130"/>
      <c r="BK965" s="130"/>
      <c r="BL965" s="130"/>
      <c r="BM965" s="130"/>
      <c r="BN965" s="130"/>
      <c r="BO965" s="130"/>
      <c r="BP965" s="130"/>
      <c r="BQ965" s="130"/>
      <c r="BR965" s="130"/>
      <c r="BS965" s="130"/>
      <c r="BT965" s="130"/>
      <c r="BU965" s="130"/>
      <c r="BV965" s="130"/>
      <c r="BW965" s="130"/>
      <c r="BX965" s="130"/>
      <c r="BY965" s="130"/>
      <c r="BZ965" s="130"/>
      <c r="CA965" s="130"/>
      <c r="CB965" s="130"/>
      <c r="CC965" s="130"/>
      <c r="CD965" s="130"/>
      <c r="CE965" s="130"/>
      <c r="CF965" s="130"/>
      <c r="CG965" s="130"/>
      <c r="CH965" s="130"/>
      <c r="CI965" s="130"/>
      <c r="CJ965" s="130"/>
      <c r="CK965" s="130"/>
      <c r="CL965" s="130"/>
      <c r="CM965" s="130"/>
      <c r="CN965" s="130"/>
      <c r="CO965" s="130"/>
      <c r="CP965" s="130"/>
      <c r="CQ965" s="130"/>
      <c r="CR965" s="130"/>
      <c r="CS965" s="130"/>
      <c r="CT965" s="130"/>
      <c r="CU965" s="130"/>
      <c r="CV965" s="130"/>
      <c r="CW965" s="130"/>
      <c r="CX965" s="130"/>
      <c r="CY965" s="130"/>
      <c r="CZ965" s="130"/>
      <c r="DA965" s="130"/>
      <c r="DB965" s="130"/>
      <c r="DC965" s="130"/>
      <c r="DD965" s="130"/>
      <c r="DE965" s="130"/>
      <c r="DF965" s="130"/>
      <c r="DG965" s="130"/>
      <c r="DH965" s="130"/>
    </row>
    <row r="966" spans="1:112" s="131" customFormat="1" ht="12.75">
      <c r="A966" s="121">
        <v>19</v>
      </c>
      <c r="B966" s="126"/>
      <c r="C966" s="177" t="s">
        <v>131</v>
      </c>
      <c r="D966" s="159" t="s">
        <v>57</v>
      </c>
      <c r="E966" s="131" t="s">
        <v>132</v>
      </c>
      <c r="F966" s="118" t="s">
        <v>133</v>
      </c>
      <c r="G966" s="137" t="s">
        <v>54</v>
      </c>
      <c r="H966" s="171">
        <v>2325</v>
      </c>
      <c r="I966" s="173">
        <v>0</v>
      </c>
      <c r="J966" s="173">
        <v>0</v>
      </c>
      <c r="K966" s="160">
        <v>42468</v>
      </c>
      <c r="L966" s="118" t="s">
        <v>134</v>
      </c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  <c r="AF966" s="130"/>
      <c r="AG966" s="130"/>
      <c r="AH966" s="130"/>
      <c r="AI966" s="130"/>
      <c r="AJ966" s="130"/>
      <c r="AK966" s="130"/>
      <c r="AL966" s="130"/>
      <c r="AM966" s="130"/>
      <c r="AN966" s="130"/>
      <c r="AO966" s="130"/>
      <c r="AP966" s="130"/>
      <c r="AQ966" s="130"/>
      <c r="AR966" s="130"/>
      <c r="AS966" s="130"/>
      <c r="AT966" s="130"/>
      <c r="AU966" s="130"/>
      <c r="AV966" s="130"/>
      <c r="AW966" s="130"/>
      <c r="AX966" s="130"/>
      <c r="AY966" s="130"/>
      <c r="AZ966" s="130"/>
      <c r="BA966" s="130"/>
      <c r="BB966" s="130"/>
      <c r="BC966" s="130"/>
      <c r="BD966" s="130"/>
      <c r="BE966" s="130"/>
      <c r="BF966" s="130"/>
      <c r="BG966" s="130"/>
      <c r="BH966" s="130"/>
      <c r="BI966" s="130"/>
      <c r="BJ966" s="130"/>
      <c r="BK966" s="130"/>
      <c r="BL966" s="130"/>
      <c r="BM966" s="130"/>
      <c r="BN966" s="130"/>
      <c r="BO966" s="130"/>
      <c r="BP966" s="130"/>
      <c r="BQ966" s="130"/>
      <c r="BR966" s="130"/>
      <c r="BS966" s="130"/>
      <c r="BT966" s="130"/>
      <c r="BU966" s="130"/>
      <c r="BV966" s="130"/>
      <c r="BW966" s="130"/>
      <c r="BX966" s="130"/>
      <c r="BY966" s="130"/>
      <c r="BZ966" s="130"/>
      <c r="CA966" s="130"/>
      <c r="CB966" s="130"/>
      <c r="CC966" s="130"/>
      <c r="CD966" s="130"/>
      <c r="CE966" s="130"/>
      <c r="CF966" s="130"/>
      <c r="CG966" s="130"/>
      <c r="CH966" s="130"/>
      <c r="CI966" s="130"/>
      <c r="CJ966" s="130"/>
      <c r="CK966" s="130"/>
      <c r="CL966" s="130"/>
      <c r="CM966" s="130"/>
      <c r="CN966" s="130"/>
      <c r="CO966" s="130"/>
      <c r="CP966" s="130"/>
      <c r="CQ966" s="130"/>
      <c r="CR966" s="130"/>
      <c r="CS966" s="130"/>
      <c r="CT966" s="130"/>
      <c r="CU966" s="130"/>
      <c r="CV966" s="130"/>
      <c r="CW966" s="130"/>
      <c r="CX966" s="130"/>
      <c r="CY966" s="130"/>
      <c r="CZ966" s="130"/>
      <c r="DA966" s="130"/>
      <c r="DB966" s="130"/>
      <c r="DC966" s="130"/>
      <c r="DD966" s="130"/>
      <c r="DE966" s="130"/>
      <c r="DF966" s="130"/>
      <c r="DG966" s="130"/>
      <c r="DH966" s="130"/>
    </row>
    <row r="967" spans="1:112" s="131" customFormat="1" ht="12.75">
      <c r="A967" s="121">
        <v>20</v>
      </c>
      <c r="B967" s="126"/>
      <c r="C967" s="177" t="s">
        <v>135</v>
      </c>
      <c r="D967" s="159" t="s">
        <v>57</v>
      </c>
      <c r="E967" s="159" t="s">
        <v>136</v>
      </c>
      <c r="F967" s="118" t="s">
        <v>137</v>
      </c>
      <c r="G967" s="137" t="s">
        <v>54</v>
      </c>
      <c r="H967" s="171">
        <v>5200</v>
      </c>
      <c r="I967" s="173">
        <v>0</v>
      </c>
      <c r="J967" s="173">
        <v>0</v>
      </c>
      <c r="K967" s="160">
        <v>42468</v>
      </c>
      <c r="L967" s="118" t="s">
        <v>138</v>
      </c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  <c r="AF967" s="130"/>
      <c r="AG967" s="130"/>
      <c r="AH967" s="130"/>
      <c r="AI967" s="130"/>
      <c r="AJ967" s="130"/>
      <c r="AK967" s="130"/>
      <c r="AL967" s="130"/>
      <c r="AM967" s="130"/>
      <c r="AN967" s="130"/>
      <c r="AO967" s="130"/>
      <c r="AP967" s="130"/>
      <c r="AQ967" s="130"/>
      <c r="AR967" s="130"/>
      <c r="AS967" s="130"/>
      <c r="AT967" s="130"/>
      <c r="AU967" s="130"/>
      <c r="AV967" s="130"/>
      <c r="AW967" s="130"/>
      <c r="AX967" s="130"/>
      <c r="AY967" s="130"/>
      <c r="AZ967" s="130"/>
      <c r="BA967" s="130"/>
      <c r="BB967" s="130"/>
      <c r="BC967" s="130"/>
      <c r="BD967" s="130"/>
      <c r="BE967" s="130"/>
      <c r="BF967" s="130"/>
      <c r="BG967" s="130"/>
      <c r="BH967" s="130"/>
      <c r="BI967" s="130"/>
      <c r="BJ967" s="130"/>
      <c r="BK967" s="130"/>
      <c r="BL967" s="130"/>
      <c r="BM967" s="130"/>
      <c r="BN967" s="130"/>
      <c r="BO967" s="130"/>
      <c r="BP967" s="130"/>
      <c r="BQ967" s="130"/>
      <c r="BR967" s="130"/>
      <c r="BS967" s="130"/>
      <c r="BT967" s="130"/>
      <c r="BU967" s="130"/>
      <c r="BV967" s="130"/>
      <c r="BW967" s="130"/>
      <c r="BX967" s="130"/>
      <c r="BY967" s="130"/>
      <c r="BZ967" s="130"/>
      <c r="CA967" s="130"/>
      <c r="CB967" s="130"/>
      <c r="CC967" s="130"/>
      <c r="CD967" s="130"/>
      <c r="CE967" s="130"/>
      <c r="CF967" s="130"/>
      <c r="CG967" s="130"/>
      <c r="CH967" s="130"/>
      <c r="CI967" s="130"/>
      <c r="CJ967" s="130"/>
      <c r="CK967" s="130"/>
      <c r="CL967" s="130"/>
      <c r="CM967" s="130"/>
      <c r="CN967" s="130"/>
      <c r="CO967" s="130"/>
      <c r="CP967" s="130"/>
      <c r="CQ967" s="130"/>
      <c r="CR967" s="130"/>
      <c r="CS967" s="130"/>
      <c r="CT967" s="130"/>
      <c r="CU967" s="130"/>
      <c r="CV967" s="130"/>
      <c r="CW967" s="130"/>
      <c r="CX967" s="130"/>
      <c r="CY967" s="130"/>
      <c r="CZ967" s="130"/>
      <c r="DA967" s="130"/>
      <c r="DB967" s="130"/>
      <c r="DC967" s="130"/>
      <c r="DD967" s="130"/>
      <c r="DE967" s="130"/>
      <c r="DF967" s="130"/>
      <c r="DG967" s="130"/>
      <c r="DH967" s="130"/>
    </row>
    <row r="968" spans="1:112" s="131" customFormat="1" ht="12.75">
      <c r="A968" s="121">
        <v>21</v>
      </c>
      <c r="B968" s="126"/>
      <c r="C968" s="177" t="s">
        <v>139</v>
      </c>
      <c r="D968" s="159" t="s">
        <v>66</v>
      </c>
      <c r="E968" s="159" t="s">
        <v>140</v>
      </c>
      <c r="F968" s="118" t="s">
        <v>141</v>
      </c>
      <c r="G968" s="137" t="s">
        <v>54</v>
      </c>
      <c r="H968" s="171">
        <v>200</v>
      </c>
      <c r="I968" s="173">
        <v>0</v>
      </c>
      <c r="J968" s="173">
        <v>0</v>
      </c>
      <c r="K968" s="160">
        <v>42377</v>
      </c>
      <c r="L968" s="118" t="s">
        <v>142</v>
      </c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0"/>
      <c r="AG968" s="130"/>
      <c r="AH968" s="130"/>
      <c r="AI968" s="130"/>
      <c r="AJ968" s="130"/>
      <c r="AK968" s="130"/>
      <c r="AL968" s="130"/>
      <c r="AM968" s="130"/>
      <c r="AN968" s="130"/>
      <c r="AO968" s="130"/>
      <c r="AP968" s="130"/>
      <c r="AQ968" s="130"/>
      <c r="AR968" s="130"/>
      <c r="AS968" s="130"/>
      <c r="AT968" s="130"/>
      <c r="AU968" s="130"/>
      <c r="AV968" s="130"/>
      <c r="AW968" s="130"/>
      <c r="AX968" s="130"/>
      <c r="AY968" s="130"/>
      <c r="AZ968" s="130"/>
      <c r="BA968" s="130"/>
      <c r="BB968" s="130"/>
      <c r="BC968" s="130"/>
      <c r="BD968" s="130"/>
      <c r="BE968" s="130"/>
      <c r="BF968" s="130"/>
      <c r="BG968" s="130"/>
      <c r="BH968" s="130"/>
      <c r="BI968" s="130"/>
      <c r="BJ968" s="130"/>
      <c r="BK968" s="130"/>
      <c r="BL968" s="130"/>
      <c r="BM968" s="130"/>
      <c r="BN968" s="130"/>
      <c r="BO968" s="130"/>
      <c r="BP968" s="130"/>
      <c r="BQ968" s="130"/>
      <c r="BR968" s="130"/>
      <c r="BS968" s="130"/>
      <c r="BT968" s="130"/>
      <c r="BU968" s="130"/>
      <c r="BV968" s="130"/>
      <c r="BW968" s="130"/>
      <c r="BX968" s="130"/>
      <c r="BY968" s="130"/>
      <c r="BZ968" s="130"/>
      <c r="CA968" s="130"/>
      <c r="CB968" s="130"/>
      <c r="CC968" s="130"/>
      <c r="CD968" s="130"/>
      <c r="CE968" s="130"/>
      <c r="CF968" s="130"/>
      <c r="CG968" s="130"/>
      <c r="CH968" s="130"/>
      <c r="CI968" s="130"/>
      <c r="CJ968" s="130"/>
      <c r="CK968" s="130"/>
      <c r="CL968" s="130"/>
      <c r="CM968" s="130"/>
      <c r="CN968" s="130"/>
      <c r="CO968" s="130"/>
      <c r="CP968" s="130"/>
      <c r="CQ968" s="130"/>
      <c r="CR968" s="130"/>
      <c r="CS968" s="130"/>
      <c r="CT968" s="130"/>
      <c r="CU968" s="130"/>
      <c r="CV968" s="130"/>
      <c r="CW968" s="130"/>
      <c r="CX968" s="130"/>
      <c r="CY968" s="130"/>
      <c r="CZ968" s="130"/>
      <c r="DA968" s="130"/>
      <c r="DB968" s="130"/>
      <c r="DC968" s="130"/>
      <c r="DD968" s="130"/>
      <c r="DE968" s="130"/>
      <c r="DF968" s="130"/>
      <c r="DG968" s="130"/>
      <c r="DH968" s="130"/>
    </row>
    <row r="969" spans="1:112" s="131" customFormat="1" ht="12.75">
      <c r="A969" s="121">
        <v>22</v>
      </c>
      <c r="B969" s="126"/>
      <c r="C969" s="177" t="s">
        <v>143</v>
      </c>
      <c r="D969" s="159" t="s">
        <v>51</v>
      </c>
      <c r="E969" s="159" t="s">
        <v>144</v>
      </c>
      <c r="F969" s="118" t="s">
        <v>145</v>
      </c>
      <c r="G969" s="137" t="s">
        <v>54</v>
      </c>
      <c r="H969" s="171">
        <v>200</v>
      </c>
      <c r="I969" s="173">
        <v>0</v>
      </c>
      <c r="J969" s="173">
        <v>0</v>
      </c>
      <c r="K969" s="160" t="s">
        <v>125</v>
      </c>
      <c r="L969" s="118" t="s">
        <v>146</v>
      </c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  <c r="AF969" s="130"/>
      <c r="AG969" s="130"/>
      <c r="AH969" s="130"/>
      <c r="AI969" s="130"/>
      <c r="AJ969" s="130"/>
      <c r="AK969" s="130"/>
      <c r="AL969" s="130"/>
      <c r="AM969" s="130"/>
      <c r="AN969" s="130"/>
      <c r="AO969" s="130"/>
      <c r="AP969" s="130"/>
      <c r="AQ969" s="130"/>
      <c r="AR969" s="130"/>
      <c r="AS969" s="130"/>
      <c r="AT969" s="130"/>
      <c r="AU969" s="130"/>
      <c r="AV969" s="130"/>
      <c r="AW969" s="130"/>
      <c r="AX969" s="130"/>
      <c r="AY969" s="130"/>
      <c r="AZ969" s="130"/>
      <c r="BA969" s="130"/>
      <c r="BB969" s="130"/>
      <c r="BC969" s="130"/>
      <c r="BD969" s="130"/>
      <c r="BE969" s="130"/>
      <c r="BF969" s="130"/>
      <c r="BG969" s="130"/>
      <c r="BH969" s="130"/>
      <c r="BI969" s="130"/>
      <c r="BJ969" s="130"/>
      <c r="BK969" s="130"/>
      <c r="BL969" s="130"/>
      <c r="BM969" s="130"/>
      <c r="BN969" s="130"/>
      <c r="BO969" s="130"/>
      <c r="BP969" s="130"/>
      <c r="BQ969" s="130"/>
      <c r="BR969" s="130"/>
      <c r="BS969" s="130"/>
      <c r="BT969" s="130"/>
      <c r="BU969" s="130"/>
      <c r="BV969" s="130"/>
      <c r="BW969" s="130"/>
      <c r="BX969" s="130"/>
      <c r="BY969" s="130"/>
      <c r="BZ969" s="130"/>
      <c r="CA969" s="130"/>
      <c r="CB969" s="130"/>
      <c r="CC969" s="130"/>
      <c r="CD969" s="130"/>
      <c r="CE969" s="130"/>
      <c r="CF969" s="130"/>
      <c r="CG969" s="130"/>
      <c r="CH969" s="130"/>
      <c r="CI969" s="130"/>
      <c r="CJ969" s="130"/>
      <c r="CK969" s="130"/>
      <c r="CL969" s="130"/>
      <c r="CM969" s="130"/>
      <c r="CN969" s="130"/>
      <c r="CO969" s="130"/>
      <c r="CP969" s="130"/>
      <c r="CQ969" s="130"/>
      <c r="CR969" s="130"/>
      <c r="CS969" s="130"/>
      <c r="CT969" s="130"/>
      <c r="CU969" s="130"/>
      <c r="CV969" s="130"/>
      <c r="CW969" s="130"/>
      <c r="CX969" s="130"/>
      <c r="CY969" s="130"/>
      <c r="CZ969" s="130"/>
      <c r="DA969" s="130"/>
      <c r="DB969" s="130"/>
      <c r="DC969" s="130"/>
      <c r="DD969" s="130"/>
      <c r="DE969" s="130"/>
      <c r="DF969" s="130"/>
      <c r="DG969" s="130"/>
      <c r="DH969" s="130"/>
    </row>
    <row r="970" spans="1:112" s="131" customFormat="1" ht="12.75">
      <c r="A970" s="121">
        <v>23</v>
      </c>
      <c r="B970" s="126"/>
      <c r="C970" s="177" t="s">
        <v>147</v>
      </c>
      <c r="D970" s="159" t="s">
        <v>66</v>
      </c>
      <c r="E970" s="159" t="s">
        <v>148</v>
      </c>
      <c r="F970" s="118" t="s">
        <v>149</v>
      </c>
      <c r="G970" s="137" t="s">
        <v>54</v>
      </c>
      <c r="H970" s="171">
        <v>4500</v>
      </c>
      <c r="I970" s="173">
        <v>0</v>
      </c>
      <c r="J970" s="173">
        <v>0</v>
      </c>
      <c r="K970" s="160" t="s">
        <v>125</v>
      </c>
      <c r="L970" s="118" t="s">
        <v>150</v>
      </c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  <c r="AF970" s="130"/>
      <c r="AG970" s="130"/>
      <c r="AH970" s="130"/>
      <c r="AI970" s="130"/>
      <c r="AJ970" s="130"/>
      <c r="AK970" s="130"/>
      <c r="AL970" s="130"/>
      <c r="AM970" s="130"/>
      <c r="AN970" s="130"/>
      <c r="AO970" s="130"/>
      <c r="AP970" s="130"/>
      <c r="AQ970" s="130"/>
      <c r="AR970" s="130"/>
      <c r="AS970" s="130"/>
      <c r="AT970" s="130"/>
      <c r="AU970" s="130"/>
      <c r="AV970" s="130"/>
      <c r="AW970" s="130"/>
      <c r="AX970" s="130"/>
      <c r="AY970" s="130"/>
      <c r="AZ970" s="130"/>
      <c r="BA970" s="130"/>
      <c r="BB970" s="130"/>
      <c r="BC970" s="130"/>
      <c r="BD970" s="130"/>
      <c r="BE970" s="130"/>
      <c r="BF970" s="130"/>
      <c r="BG970" s="130"/>
      <c r="BH970" s="130"/>
      <c r="BI970" s="130"/>
      <c r="BJ970" s="130"/>
      <c r="BK970" s="130"/>
      <c r="BL970" s="130"/>
      <c r="BM970" s="130"/>
      <c r="BN970" s="130"/>
      <c r="BO970" s="130"/>
      <c r="BP970" s="130"/>
      <c r="BQ970" s="130"/>
      <c r="BR970" s="130"/>
      <c r="BS970" s="130"/>
      <c r="BT970" s="130"/>
      <c r="BU970" s="130"/>
      <c r="BV970" s="130"/>
      <c r="BW970" s="130"/>
      <c r="BX970" s="130"/>
      <c r="BY970" s="130"/>
      <c r="BZ970" s="130"/>
      <c r="CA970" s="130"/>
      <c r="CB970" s="130"/>
      <c r="CC970" s="130"/>
      <c r="CD970" s="130"/>
      <c r="CE970" s="130"/>
      <c r="CF970" s="130"/>
      <c r="CG970" s="130"/>
      <c r="CH970" s="130"/>
      <c r="CI970" s="130"/>
      <c r="CJ970" s="130"/>
      <c r="CK970" s="130"/>
      <c r="CL970" s="130"/>
      <c r="CM970" s="130"/>
      <c r="CN970" s="130"/>
      <c r="CO970" s="130"/>
      <c r="CP970" s="130"/>
      <c r="CQ970" s="130"/>
      <c r="CR970" s="130"/>
      <c r="CS970" s="130"/>
      <c r="CT970" s="130"/>
      <c r="CU970" s="130"/>
      <c r="CV970" s="130"/>
      <c r="CW970" s="130"/>
      <c r="CX970" s="130"/>
      <c r="CY970" s="130"/>
      <c r="CZ970" s="130"/>
      <c r="DA970" s="130"/>
      <c r="DB970" s="130"/>
      <c r="DC970" s="130"/>
      <c r="DD970" s="130"/>
      <c r="DE970" s="130"/>
      <c r="DF970" s="130"/>
      <c r="DG970" s="130"/>
      <c r="DH970" s="130"/>
    </row>
    <row r="971" spans="1:112" s="131" customFormat="1" ht="38.25">
      <c r="A971" s="121">
        <v>24</v>
      </c>
      <c r="B971" s="126"/>
      <c r="C971" s="157" t="s">
        <v>973</v>
      </c>
      <c r="D971" s="157" t="s">
        <v>71</v>
      </c>
      <c r="E971" s="157" t="s">
        <v>151</v>
      </c>
      <c r="F971" s="117" t="s">
        <v>152</v>
      </c>
      <c r="G971" s="137" t="s">
        <v>54</v>
      </c>
      <c r="H971" s="171">
        <v>1186</v>
      </c>
      <c r="I971" s="171">
        <v>0</v>
      </c>
      <c r="J971" s="171">
        <v>0</v>
      </c>
      <c r="K971" s="158">
        <v>42300</v>
      </c>
      <c r="L971" s="117" t="s">
        <v>153</v>
      </c>
      <c r="M971" s="142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  <c r="AF971" s="130"/>
      <c r="AG971" s="130"/>
      <c r="AH971" s="130"/>
      <c r="AI971" s="130"/>
      <c r="AJ971" s="130"/>
      <c r="AK971" s="130"/>
      <c r="AL971" s="130"/>
      <c r="AM971" s="130"/>
      <c r="AN971" s="130"/>
      <c r="AO971" s="130"/>
      <c r="AP971" s="130"/>
      <c r="AQ971" s="130"/>
      <c r="AR971" s="130"/>
      <c r="AS971" s="130"/>
      <c r="AT971" s="130"/>
      <c r="AU971" s="130"/>
      <c r="AV971" s="130"/>
      <c r="AW971" s="130"/>
      <c r="AX971" s="130"/>
      <c r="AY971" s="130"/>
      <c r="AZ971" s="130"/>
      <c r="BA971" s="130"/>
      <c r="BB971" s="130"/>
      <c r="BC971" s="130"/>
      <c r="BD971" s="130"/>
      <c r="BE971" s="130"/>
      <c r="BF971" s="130"/>
      <c r="BG971" s="130"/>
      <c r="BH971" s="130"/>
      <c r="BI971" s="130"/>
      <c r="BJ971" s="130"/>
      <c r="BK971" s="130"/>
      <c r="BL971" s="130"/>
      <c r="BM971" s="130"/>
      <c r="BN971" s="130"/>
      <c r="BO971" s="130"/>
      <c r="BP971" s="130"/>
      <c r="BQ971" s="130"/>
      <c r="BR971" s="130"/>
      <c r="BS971" s="130"/>
      <c r="BT971" s="130"/>
      <c r="BU971" s="130"/>
      <c r="BV971" s="130"/>
      <c r="BW971" s="130"/>
      <c r="BX971" s="130"/>
      <c r="BY971" s="130"/>
      <c r="BZ971" s="130"/>
      <c r="CA971" s="130"/>
      <c r="CB971" s="130"/>
      <c r="CC971" s="130"/>
      <c r="CD971" s="130"/>
      <c r="CE971" s="130"/>
      <c r="CF971" s="130"/>
      <c r="CG971" s="130"/>
      <c r="CH971" s="130"/>
      <c r="CI971" s="130"/>
      <c r="CJ971" s="130"/>
      <c r="CK971" s="130"/>
      <c r="CL971" s="130"/>
      <c r="CM971" s="130"/>
      <c r="CN971" s="130"/>
      <c r="CO971" s="130"/>
      <c r="CP971" s="130"/>
      <c r="CQ971" s="130"/>
      <c r="CR971" s="130"/>
      <c r="CS971" s="130"/>
      <c r="CT971" s="130"/>
      <c r="CU971" s="130"/>
      <c r="CV971" s="130"/>
      <c r="CW971" s="130"/>
      <c r="CX971" s="130"/>
      <c r="CY971" s="130"/>
      <c r="CZ971" s="130"/>
      <c r="DA971" s="130"/>
      <c r="DB971" s="130"/>
      <c r="DC971" s="130"/>
      <c r="DD971" s="130"/>
      <c r="DE971" s="130"/>
      <c r="DF971" s="130"/>
      <c r="DG971" s="130"/>
      <c r="DH971" s="130"/>
    </row>
    <row r="972" spans="1:112" s="131" customFormat="1" ht="12.75">
      <c r="A972" s="121">
        <v>25</v>
      </c>
      <c r="B972" s="126"/>
      <c r="C972" s="177" t="s">
        <v>154</v>
      </c>
      <c r="D972" s="131" t="s">
        <v>71</v>
      </c>
      <c r="E972" s="159" t="s">
        <v>155</v>
      </c>
      <c r="F972" s="118" t="s">
        <v>156</v>
      </c>
      <c r="G972" s="137" t="s">
        <v>54</v>
      </c>
      <c r="H972" s="171">
        <v>400</v>
      </c>
      <c r="I972" s="173">
        <v>0</v>
      </c>
      <c r="J972" s="173">
        <v>0</v>
      </c>
      <c r="K972" s="160" t="s">
        <v>125</v>
      </c>
      <c r="L972" s="118" t="s">
        <v>157</v>
      </c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  <c r="AF972" s="130"/>
      <c r="AG972" s="130"/>
      <c r="AH972" s="130"/>
      <c r="AI972" s="130"/>
      <c r="AJ972" s="130"/>
      <c r="AK972" s="130"/>
      <c r="AL972" s="130"/>
      <c r="AM972" s="130"/>
      <c r="AN972" s="130"/>
      <c r="AO972" s="130"/>
      <c r="AP972" s="130"/>
      <c r="AQ972" s="130"/>
      <c r="AR972" s="130"/>
      <c r="AS972" s="130"/>
      <c r="AT972" s="130"/>
      <c r="AU972" s="130"/>
      <c r="AV972" s="130"/>
      <c r="AW972" s="130"/>
      <c r="AX972" s="130"/>
      <c r="AY972" s="130"/>
      <c r="AZ972" s="130"/>
      <c r="BA972" s="130"/>
      <c r="BB972" s="130"/>
      <c r="BC972" s="130"/>
      <c r="BD972" s="130"/>
      <c r="BE972" s="130"/>
      <c r="BF972" s="130"/>
      <c r="BG972" s="130"/>
      <c r="BH972" s="130"/>
      <c r="BI972" s="130"/>
      <c r="BJ972" s="130"/>
      <c r="BK972" s="130"/>
      <c r="BL972" s="130"/>
      <c r="BM972" s="130"/>
      <c r="BN972" s="130"/>
      <c r="BO972" s="130"/>
      <c r="BP972" s="130"/>
      <c r="BQ972" s="130"/>
      <c r="BR972" s="130"/>
      <c r="BS972" s="130"/>
      <c r="BT972" s="130"/>
      <c r="BU972" s="130"/>
      <c r="BV972" s="130"/>
      <c r="BW972" s="130"/>
      <c r="BX972" s="130"/>
      <c r="BY972" s="130"/>
      <c r="BZ972" s="130"/>
      <c r="CA972" s="130"/>
      <c r="CB972" s="130"/>
      <c r="CC972" s="130"/>
      <c r="CD972" s="130"/>
      <c r="CE972" s="130"/>
      <c r="CF972" s="130"/>
      <c r="CG972" s="130"/>
      <c r="CH972" s="130"/>
      <c r="CI972" s="130"/>
      <c r="CJ972" s="130"/>
      <c r="CK972" s="130"/>
      <c r="CL972" s="130"/>
      <c r="CM972" s="130"/>
      <c r="CN972" s="130"/>
      <c r="CO972" s="130"/>
      <c r="CP972" s="130"/>
      <c r="CQ972" s="130"/>
      <c r="CR972" s="130"/>
      <c r="CS972" s="130"/>
      <c r="CT972" s="130"/>
      <c r="CU972" s="130"/>
      <c r="CV972" s="130"/>
      <c r="CW972" s="130"/>
      <c r="CX972" s="130"/>
      <c r="CY972" s="130"/>
      <c r="CZ972" s="130"/>
      <c r="DA972" s="130"/>
      <c r="DB972" s="130"/>
      <c r="DC972" s="130"/>
      <c r="DD972" s="130"/>
      <c r="DE972" s="130"/>
      <c r="DF972" s="130"/>
      <c r="DG972" s="130"/>
      <c r="DH972" s="130"/>
    </row>
    <row r="973" spans="1:112" s="131" customFormat="1" ht="12.75">
      <c r="A973" s="121">
        <v>26</v>
      </c>
      <c r="B973" s="126"/>
      <c r="C973" s="177" t="s">
        <v>158</v>
      </c>
      <c r="D973" s="159" t="s">
        <v>71</v>
      </c>
      <c r="E973" s="159" t="s">
        <v>159</v>
      </c>
      <c r="F973" s="118" t="s">
        <v>160</v>
      </c>
      <c r="G973" s="159" t="s">
        <v>54</v>
      </c>
      <c r="H973" s="171">
        <v>19121</v>
      </c>
      <c r="I973" s="173">
        <v>0</v>
      </c>
      <c r="J973" s="173">
        <v>0</v>
      </c>
      <c r="K973" s="160" t="s">
        <v>125</v>
      </c>
      <c r="L973" s="118" t="s">
        <v>161</v>
      </c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  <c r="AF973" s="130"/>
      <c r="AG973" s="130"/>
      <c r="AH973" s="130"/>
      <c r="AI973" s="130"/>
      <c r="AJ973" s="130"/>
      <c r="AK973" s="130"/>
      <c r="AL973" s="130"/>
      <c r="AM973" s="130"/>
      <c r="AN973" s="130"/>
      <c r="AO973" s="130"/>
      <c r="AP973" s="130"/>
      <c r="AQ973" s="130"/>
      <c r="AR973" s="130"/>
      <c r="AS973" s="130"/>
      <c r="AT973" s="130"/>
      <c r="AU973" s="130"/>
      <c r="AV973" s="130"/>
      <c r="AW973" s="130"/>
      <c r="AX973" s="130"/>
      <c r="AY973" s="130"/>
      <c r="AZ973" s="130"/>
      <c r="BA973" s="130"/>
      <c r="BB973" s="130"/>
      <c r="BC973" s="130"/>
      <c r="BD973" s="130"/>
      <c r="BE973" s="130"/>
      <c r="BF973" s="130"/>
      <c r="BG973" s="130"/>
      <c r="BH973" s="130"/>
      <c r="BI973" s="130"/>
      <c r="BJ973" s="130"/>
      <c r="BK973" s="130"/>
      <c r="BL973" s="130"/>
      <c r="BM973" s="130"/>
      <c r="BN973" s="130"/>
      <c r="BO973" s="130"/>
      <c r="BP973" s="130"/>
      <c r="BQ973" s="130"/>
      <c r="BR973" s="130"/>
      <c r="BS973" s="130"/>
      <c r="BT973" s="130"/>
      <c r="BU973" s="130"/>
      <c r="BV973" s="130"/>
      <c r="BW973" s="130"/>
      <c r="BX973" s="130"/>
      <c r="BY973" s="130"/>
      <c r="BZ973" s="130"/>
      <c r="CA973" s="130"/>
      <c r="CB973" s="130"/>
      <c r="CC973" s="130"/>
      <c r="CD973" s="130"/>
      <c r="CE973" s="130"/>
      <c r="CF973" s="130"/>
      <c r="CG973" s="130"/>
      <c r="CH973" s="130"/>
      <c r="CI973" s="130"/>
      <c r="CJ973" s="130"/>
      <c r="CK973" s="130"/>
      <c r="CL973" s="130"/>
      <c r="CM973" s="130"/>
      <c r="CN973" s="130"/>
      <c r="CO973" s="130"/>
      <c r="CP973" s="130"/>
      <c r="CQ973" s="130"/>
      <c r="CR973" s="130"/>
      <c r="CS973" s="130"/>
      <c r="CT973" s="130"/>
      <c r="CU973" s="130"/>
      <c r="CV973" s="130"/>
      <c r="CW973" s="130"/>
      <c r="CX973" s="130"/>
      <c r="CY973" s="130"/>
      <c r="CZ973" s="130"/>
      <c r="DA973" s="130"/>
      <c r="DB973" s="130"/>
      <c r="DC973" s="130"/>
      <c r="DD973" s="130"/>
      <c r="DE973" s="130"/>
      <c r="DF973" s="130"/>
      <c r="DG973" s="130"/>
      <c r="DH973" s="130"/>
    </row>
    <row r="974" spans="1:112" s="131" customFormat="1" ht="12.75">
      <c r="A974" s="121">
        <v>27</v>
      </c>
      <c r="B974" s="126"/>
      <c r="C974" s="161" t="s">
        <v>162</v>
      </c>
      <c r="D974" s="159" t="s">
        <v>71</v>
      </c>
      <c r="E974" s="161" t="s">
        <v>163</v>
      </c>
      <c r="F974" s="119" t="s">
        <v>164</v>
      </c>
      <c r="G974" s="159" t="s">
        <v>54</v>
      </c>
      <c r="H974" s="171">
        <v>35880</v>
      </c>
      <c r="I974" s="171">
        <v>0</v>
      </c>
      <c r="J974" s="171">
        <v>0</v>
      </c>
      <c r="K974" s="160" t="s">
        <v>125</v>
      </c>
      <c r="L974" s="118" t="s">
        <v>165</v>
      </c>
      <c r="M974" s="142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  <c r="AF974" s="130"/>
      <c r="AG974" s="130"/>
      <c r="AH974" s="130"/>
      <c r="AI974" s="130"/>
      <c r="AJ974" s="130"/>
      <c r="AK974" s="130"/>
      <c r="AL974" s="130"/>
      <c r="AM974" s="130"/>
      <c r="AN974" s="130"/>
      <c r="AO974" s="130"/>
      <c r="AP974" s="130"/>
      <c r="AQ974" s="130"/>
      <c r="AR974" s="130"/>
      <c r="AS974" s="130"/>
      <c r="AT974" s="130"/>
      <c r="AU974" s="130"/>
      <c r="AV974" s="130"/>
      <c r="AW974" s="130"/>
      <c r="AX974" s="130"/>
      <c r="AY974" s="130"/>
      <c r="AZ974" s="130"/>
      <c r="BA974" s="130"/>
      <c r="BB974" s="130"/>
      <c r="BC974" s="130"/>
      <c r="BD974" s="130"/>
      <c r="BE974" s="130"/>
      <c r="BF974" s="130"/>
      <c r="BG974" s="130"/>
      <c r="BH974" s="130"/>
      <c r="BI974" s="130"/>
      <c r="BJ974" s="130"/>
      <c r="BK974" s="130"/>
      <c r="BL974" s="130"/>
      <c r="BM974" s="130"/>
      <c r="BN974" s="130"/>
      <c r="BO974" s="130"/>
      <c r="BP974" s="130"/>
      <c r="BQ974" s="130"/>
      <c r="BR974" s="130"/>
      <c r="BS974" s="130"/>
      <c r="BT974" s="130"/>
      <c r="BU974" s="130"/>
      <c r="BV974" s="130"/>
      <c r="BW974" s="130"/>
      <c r="BX974" s="130"/>
      <c r="BY974" s="130"/>
      <c r="BZ974" s="130"/>
      <c r="CA974" s="130"/>
      <c r="CB974" s="130"/>
      <c r="CC974" s="130"/>
      <c r="CD974" s="130"/>
      <c r="CE974" s="130"/>
      <c r="CF974" s="130"/>
      <c r="CG974" s="130"/>
      <c r="CH974" s="130"/>
      <c r="CI974" s="130"/>
      <c r="CJ974" s="130"/>
      <c r="CK974" s="130"/>
      <c r="CL974" s="130"/>
      <c r="CM974" s="130"/>
      <c r="CN974" s="130"/>
      <c r="CO974" s="130"/>
      <c r="CP974" s="130"/>
      <c r="CQ974" s="130"/>
      <c r="CR974" s="130"/>
      <c r="CS974" s="130"/>
      <c r="CT974" s="130"/>
      <c r="CU974" s="130"/>
      <c r="CV974" s="130"/>
      <c r="CW974" s="130"/>
      <c r="CX974" s="130"/>
      <c r="CY974" s="130"/>
      <c r="CZ974" s="130"/>
      <c r="DA974" s="130"/>
      <c r="DB974" s="130"/>
      <c r="DC974" s="130"/>
      <c r="DD974" s="130"/>
      <c r="DE974" s="130"/>
      <c r="DF974" s="130"/>
      <c r="DG974" s="130"/>
      <c r="DH974" s="130"/>
    </row>
    <row r="975" spans="1:112" s="131" customFormat="1" ht="25.5">
      <c r="A975" s="121">
        <v>28</v>
      </c>
      <c r="B975" s="126"/>
      <c r="C975" s="161" t="s">
        <v>166</v>
      </c>
      <c r="D975" s="161" t="s">
        <v>88</v>
      </c>
      <c r="E975" s="161" t="s">
        <v>167</v>
      </c>
      <c r="F975" s="119" t="s">
        <v>168</v>
      </c>
      <c r="G975" s="178" t="s">
        <v>54</v>
      </c>
      <c r="H975" s="171">
        <v>8044</v>
      </c>
      <c r="I975" s="171">
        <v>0</v>
      </c>
      <c r="J975" s="171">
        <v>0</v>
      </c>
      <c r="K975" s="162" t="s">
        <v>125</v>
      </c>
      <c r="L975" s="119" t="s">
        <v>169</v>
      </c>
      <c r="M975" s="142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  <c r="AF975" s="130"/>
      <c r="AG975" s="130"/>
      <c r="AH975" s="130"/>
      <c r="AI975" s="130"/>
      <c r="AJ975" s="130"/>
      <c r="AK975" s="130"/>
      <c r="AL975" s="130"/>
      <c r="AM975" s="130"/>
      <c r="AN975" s="130"/>
      <c r="AO975" s="130"/>
      <c r="AP975" s="130"/>
      <c r="AQ975" s="130"/>
      <c r="AR975" s="130"/>
      <c r="AS975" s="130"/>
      <c r="AT975" s="130"/>
      <c r="AU975" s="130"/>
      <c r="AV975" s="130"/>
      <c r="AW975" s="130"/>
      <c r="AX975" s="130"/>
      <c r="AY975" s="130"/>
      <c r="AZ975" s="130"/>
      <c r="BA975" s="130"/>
      <c r="BB975" s="130"/>
      <c r="BC975" s="130"/>
      <c r="BD975" s="130"/>
      <c r="BE975" s="130"/>
      <c r="BF975" s="130"/>
      <c r="BG975" s="130"/>
      <c r="BH975" s="130"/>
      <c r="BI975" s="130"/>
      <c r="BJ975" s="130"/>
      <c r="BK975" s="130"/>
      <c r="BL975" s="130"/>
      <c r="BM975" s="130"/>
      <c r="BN975" s="130"/>
      <c r="BO975" s="130"/>
      <c r="BP975" s="130"/>
      <c r="BQ975" s="130"/>
      <c r="BR975" s="130"/>
      <c r="BS975" s="130"/>
      <c r="BT975" s="130"/>
      <c r="BU975" s="130"/>
      <c r="BV975" s="130"/>
      <c r="BW975" s="130"/>
      <c r="BX975" s="130"/>
      <c r="BY975" s="130"/>
      <c r="BZ975" s="130"/>
      <c r="CA975" s="130"/>
      <c r="CB975" s="130"/>
      <c r="CC975" s="130"/>
      <c r="CD975" s="130"/>
      <c r="CE975" s="130"/>
      <c r="CF975" s="130"/>
      <c r="CG975" s="130"/>
      <c r="CH975" s="130"/>
      <c r="CI975" s="130"/>
      <c r="CJ975" s="130"/>
      <c r="CK975" s="130"/>
      <c r="CL975" s="130"/>
      <c r="CM975" s="130"/>
      <c r="CN975" s="130"/>
      <c r="CO975" s="130"/>
      <c r="CP975" s="130"/>
      <c r="CQ975" s="130"/>
      <c r="CR975" s="130"/>
      <c r="CS975" s="130"/>
      <c r="CT975" s="130"/>
      <c r="CU975" s="130"/>
      <c r="CV975" s="130"/>
      <c r="CW975" s="130"/>
      <c r="CX975" s="130"/>
      <c r="CY975" s="130"/>
      <c r="CZ975" s="130"/>
      <c r="DA975" s="130"/>
      <c r="DB975" s="130"/>
      <c r="DC975" s="130"/>
      <c r="DD975" s="130"/>
      <c r="DE975" s="130"/>
      <c r="DF975" s="130"/>
      <c r="DG975" s="130"/>
      <c r="DH975" s="130"/>
    </row>
    <row r="976" spans="1:112" s="131" customFormat="1" ht="12.75">
      <c r="A976" s="121">
        <v>29</v>
      </c>
      <c r="B976" s="126"/>
      <c r="C976" s="161" t="s">
        <v>170</v>
      </c>
      <c r="D976" s="161" t="s">
        <v>88</v>
      </c>
      <c r="E976" s="161" t="s">
        <v>167</v>
      </c>
      <c r="F976" s="119" t="s">
        <v>171</v>
      </c>
      <c r="G976" s="178" t="s">
        <v>54</v>
      </c>
      <c r="H976" s="171">
        <v>9141</v>
      </c>
      <c r="I976" s="171">
        <v>0</v>
      </c>
      <c r="J976" s="171">
        <v>0</v>
      </c>
      <c r="K976" s="162" t="s">
        <v>125</v>
      </c>
      <c r="L976" s="119" t="s">
        <v>172</v>
      </c>
      <c r="M976" s="142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  <c r="AF976" s="130"/>
      <c r="AG976" s="130"/>
      <c r="AH976" s="130"/>
      <c r="AI976" s="130"/>
      <c r="AJ976" s="130"/>
      <c r="AK976" s="130"/>
      <c r="AL976" s="130"/>
      <c r="AM976" s="130"/>
      <c r="AN976" s="130"/>
      <c r="AO976" s="130"/>
      <c r="AP976" s="130"/>
      <c r="AQ976" s="130"/>
      <c r="AR976" s="130"/>
      <c r="AS976" s="130"/>
      <c r="AT976" s="130"/>
      <c r="AU976" s="130"/>
      <c r="AV976" s="130"/>
      <c r="AW976" s="130"/>
      <c r="AX976" s="130"/>
      <c r="AY976" s="130"/>
      <c r="AZ976" s="130"/>
      <c r="BA976" s="130"/>
      <c r="BB976" s="130"/>
      <c r="BC976" s="130"/>
      <c r="BD976" s="130"/>
      <c r="BE976" s="130"/>
      <c r="BF976" s="130"/>
      <c r="BG976" s="130"/>
      <c r="BH976" s="130"/>
      <c r="BI976" s="130"/>
      <c r="BJ976" s="130"/>
      <c r="BK976" s="130"/>
      <c r="BL976" s="130"/>
      <c r="BM976" s="130"/>
      <c r="BN976" s="130"/>
      <c r="BO976" s="130"/>
      <c r="BP976" s="130"/>
      <c r="BQ976" s="130"/>
      <c r="BR976" s="130"/>
      <c r="BS976" s="130"/>
      <c r="BT976" s="130"/>
      <c r="BU976" s="130"/>
      <c r="BV976" s="130"/>
      <c r="BW976" s="130"/>
      <c r="BX976" s="130"/>
      <c r="BY976" s="130"/>
      <c r="BZ976" s="130"/>
      <c r="CA976" s="130"/>
      <c r="CB976" s="130"/>
      <c r="CC976" s="130"/>
      <c r="CD976" s="130"/>
      <c r="CE976" s="130"/>
      <c r="CF976" s="130"/>
      <c r="CG976" s="130"/>
      <c r="CH976" s="130"/>
      <c r="CI976" s="130"/>
      <c r="CJ976" s="130"/>
      <c r="CK976" s="130"/>
      <c r="CL976" s="130"/>
      <c r="CM976" s="130"/>
      <c r="CN976" s="130"/>
      <c r="CO976" s="130"/>
      <c r="CP976" s="130"/>
      <c r="CQ976" s="130"/>
      <c r="CR976" s="130"/>
      <c r="CS976" s="130"/>
      <c r="CT976" s="130"/>
      <c r="CU976" s="130"/>
      <c r="CV976" s="130"/>
      <c r="CW976" s="130"/>
      <c r="CX976" s="130"/>
      <c r="CY976" s="130"/>
      <c r="CZ976" s="130"/>
      <c r="DA976" s="130"/>
      <c r="DB976" s="130"/>
      <c r="DC976" s="130"/>
      <c r="DD976" s="130"/>
      <c r="DE976" s="130"/>
      <c r="DF976" s="130"/>
      <c r="DG976" s="130"/>
      <c r="DH976" s="130"/>
    </row>
    <row r="977" spans="1:112" s="131" customFormat="1" ht="25.5">
      <c r="A977" s="121">
        <v>30</v>
      </c>
      <c r="B977" s="126"/>
      <c r="C977" s="179" t="s">
        <v>173</v>
      </c>
      <c r="D977" s="179" t="s">
        <v>174</v>
      </c>
      <c r="E977" s="180" t="s">
        <v>175</v>
      </c>
      <c r="F977" s="120" t="s">
        <v>176</v>
      </c>
      <c r="G977" s="181" t="s">
        <v>54</v>
      </c>
      <c r="H977" s="176">
        <v>24931</v>
      </c>
      <c r="I977" s="182">
        <v>0</v>
      </c>
      <c r="J977" s="182">
        <v>0</v>
      </c>
      <c r="K977" s="155">
        <v>42537</v>
      </c>
      <c r="L977" s="120" t="s">
        <v>177</v>
      </c>
      <c r="M977" s="137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  <c r="AF977" s="130"/>
      <c r="AG977" s="130"/>
      <c r="AH977" s="130"/>
      <c r="AI977" s="130"/>
      <c r="AJ977" s="130"/>
      <c r="AK977" s="130"/>
      <c r="AL977" s="130"/>
      <c r="AM977" s="130"/>
      <c r="AN977" s="130"/>
      <c r="AO977" s="130"/>
      <c r="AP977" s="130"/>
      <c r="AQ977" s="130"/>
      <c r="AR977" s="130"/>
      <c r="AS977" s="130"/>
      <c r="AT977" s="130"/>
      <c r="AU977" s="130"/>
      <c r="AV977" s="130"/>
      <c r="AW977" s="130"/>
      <c r="AX977" s="130"/>
      <c r="AY977" s="130"/>
      <c r="AZ977" s="130"/>
      <c r="BA977" s="130"/>
      <c r="BB977" s="130"/>
      <c r="BC977" s="130"/>
      <c r="BD977" s="130"/>
      <c r="BE977" s="130"/>
      <c r="BF977" s="130"/>
      <c r="BG977" s="130"/>
      <c r="BH977" s="130"/>
      <c r="BI977" s="130"/>
      <c r="BJ977" s="130"/>
      <c r="BK977" s="130"/>
      <c r="BL977" s="130"/>
      <c r="BM977" s="130"/>
      <c r="BN977" s="130"/>
      <c r="BO977" s="130"/>
      <c r="BP977" s="130"/>
      <c r="BQ977" s="130"/>
      <c r="BR977" s="130"/>
      <c r="BS977" s="130"/>
      <c r="BT977" s="130"/>
      <c r="BU977" s="130"/>
      <c r="BV977" s="130"/>
      <c r="BW977" s="130"/>
      <c r="BX977" s="130"/>
      <c r="BY977" s="130"/>
      <c r="BZ977" s="130"/>
      <c r="CA977" s="130"/>
      <c r="CB977" s="130"/>
      <c r="CC977" s="130"/>
      <c r="CD977" s="130"/>
      <c r="CE977" s="130"/>
      <c r="CF977" s="130"/>
      <c r="CG977" s="130"/>
      <c r="CH977" s="130"/>
      <c r="CI977" s="130"/>
      <c r="CJ977" s="130"/>
      <c r="CK977" s="130"/>
      <c r="CL977" s="130"/>
      <c r="CM977" s="130"/>
      <c r="CN977" s="130"/>
      <c r="CO977" s="130"/>
      <c r="CP977" s="130"/>
      <c r="CQ977" s="130"/>
      <c r="CR977" s="130"/>
      <c r="CS977" s="130"/>
      <c r="CT977" s="130"/>
      <c r="CU977" s="130"/>
      <c r="CV977" s="130"/>
      <c r="CW977" s="130"/>
      <c r="CX977" s="130"/>
      <c r="CY977" s="130"/>
      <c r="CZ977" s="130"/>
      <c r="DA977" s="130"/>
      <c r="DB977" s="130"/>
      <c r="DC977" s="130"/>
      <c r="DD977" s="130"/>
      <c r="DE977" s="130"/>
      <c r="DF977" s="130"/>
      <c r="DG977" s="130"/>
      <c r="DH977" s="130"/>
    </row>
    <row r="978" spans="1:112" s="131" customFormat="1" ht="12.75">
      <c r="A978" s="121">
        <v>31</v>
      </c>
      <c r="B978" s="126"/>
      <c r="C978" s="179" t="s">
        <v>178</v>
      </c>
      <c r="D978" s="179" t="s">
        <v>174</v>
      </c>
      <c r="E978" s="142" t="s">
        <v>179</v>
      </c>
      <c r="F978" s="121" t="s">
        <v>180</v>
      </c>
      <c r="G978" s="183" t="s">
        <v>54</v>
      </c>
      <c r="H978" s="171">
        <v>9501</v>
      </c>
      <c r="I978" s="173">
        <v>0</v>
      </c>
      <c r="J978" s="173">
        <v>0</v>
      </c>
      <c r="K978" s="155">
        <v>42537</v>
      </c>
      <c r="L978" s="121" t="s">
        <v>181</v>
      </c>
      <c r="M978" s="138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  <c r="AF978" s="130"/>
      <c r="AG978" s="130"/>
      <c r="AH978" s="130"/>
      <c r="AI978" s="130"/>
      <c r="AJ978" s="130"/>
      <c r="AK978" s="130"/>
      <c r="AL978" s="130"/>
      <c r="AM978" s="130"/>
      <c r="AN978" s="130"/>
      <c r="AO978" s="130"/>
      <c r="AP978" s="130"/>
      <c r="AQ978" s="130"/>
      <c r="AR978" s="130"/>
      <c r="AS978" s="130"/>
      <c r="AT978" s="130"/>
      <c r="AU978" s="130"/>
      <c r="AV978" s="130"/>
      <c r="AW978" s="130"/>
      <c r="AX978" s="130"/>
      <c r="AY978" s="130"/>
      <c r="AZ978" s="130"/>
      <c r="BA978" s="130"/>
      <c r="BB978" s="130"/>
      <c r="BC978" s="130"/>
      <c r="BD978" s="130"/>
      <c r="BE978" s="130"/>
      <c r="BF978" s="130"/>
      <c r="BG978" s="130"/>
      <c r="BH978" s="130"/>
      <c r="BI978" s="130"/>
      <c r="BJ978" s="130"/>
      <c r="BK978" s="130"/>
      <c r="BL978" s="130"/>
      <c r="BM978" s="130"/>
      <c r="BN978" s="130"/>
      <c r="BO978" s="130"/>
      <c r="BP978" s="130"/>
      <c r="BQ978" s="130"/>
      <c r="BR978" s="130"/>
      <c r="BS978" s="130"/>
      <c r="BT978" s="130"/>
      <c r="BU978" s="130"/>
      <c r="BV978" s="130"/>
      <c r="BW978" s="130"/>
      <c r="BX978" s="130"/>
      <c r="BY978" s="130"/>
      <c r="BZ978" s="130"/>
      <c r="CA978" s="130"/>
      <c r="CB978" s="130"/>
      <c r="CC978" s="130"/>
      <c r="CD978" s="130"/>
      <c r="CE978" s="130"/>
      <c r="CF978" s="130"/>
      <c r="CG978" s="130"/>
      <c r="CH978" s="130"/>
      <c r="CI978" s="130"/>
      <c r="CJ978" s="130"/>
      <c r="CK978" s="130"/>
      <c r="CL978" s="130"/>
      <c r="CM978" s="130"/>
      <c r="CN978" s="130"/>
      <c r="CO978" s="130"/>
      <c r="CP978" s="130"/>
      <c r="CQ978" s="130"/>
      <c r="CR978" s="130"/>
      <c r="CS978" s="130"/>
      <c r="CT978" s="130"/>
      <c r="CU978" s="130"/>
      <c r="CV978" s="130"/>
      <c r="CW978" s="130"/>
      <c r="CX978" s="130"/>
      <c r="CY978" s="130"/>
      <c r="CZ978" s="130"/>
      <c r="DA978" s="130"/>
      <c r="DB978" s="130"/>
      <c r="DC978" s="130"/>
      <c r="DD978" s="130"/>
      <c r="DE978" s="130"/>
      <c r="DF978" s="130"/>
      <c r="DG978" s="130"/>
      <c r="DH978" s="130"/>
    </row>
    <row r="979" spans="1:112" s="131" customFormat="1" ht="25.5">
      <c r="A979" s="121">
        <v>32</v>
      </c>
      <c r="B979" s="126"/>
      <c r="C979" s="157" t="s">
        <v>182</v>
      </c>
      <c r="D979" s="157" t="s">
        <v>183</v>
      </c>
      <c r="E979" s="157" t="s">
        <v>184</v>
      </c>
      <c r="F979" s="117" t="s">
        <v>185</v>
      </c>
      <c r="G979" s="183" t="s">
        <v>186</v>
      </c>
      <c r="H979" s="173">
        <v>0</v>
      </c>
      <c r="I979" s="173">
        <v>0</v>
      </c>
      <c r="J979" s="171">
        <v>11000</v>
      </c>
      <c r="K979" s="158">
        <v>42537</v>
      </c>
      <c r="L979" s="117" t="s">
        <v>187</v>
      </c>
      <c r="M979" s="138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  <c r="AF979" s="130"/>
      <c r="AG979" s="130"/>
      <c r="AH979" s="130"/>
      <c r="AI979" s="130"/>
      <c r="AJ979" s="130"/>
      <c r="AK979" s="130"/>
      <c r="AL979" s="130"/>
      <c r="AM979" s="130"/>
      <c r="AN979" s="130"/>
      <c r="AO979" s="130"/>
      <c r="AP979" s="130"/>
      <c r="AQ979" s="130"/>
      <c r="AR979" s="130"/>
      <c r="AS979" s="130"/>
      <c r="AT979" s="130"/>
      <c r="AU979" s="130"/>
      <c r="AV979" s="130"/>
      <c r="AW979" s="130"/>
      <c r="AX979" s="130"/>
      <c r="AY979" s="130"/>
      <c r="AZ979" s="130"/>
      <c r="BA979" s="130"/>
      <c r="BB979" s="130"/>
      <c r="BC979" s="130"/>
      <c r="BD979" s="130"/>
      <c r="BE979" s="130"/>
      <c r="BF979" s="130"/>
      <c r="BG979" s="130"/>
      <c r="BH979" s="130"/>
      <c r="BI979" s="130"/>
      <c r="BJ979" s="130"/>
      <c r="BK979" s="130"/>
      <c r="BL979" s="130"/>
      <c r="BM979" s="130"/>
      <c r="BN979" s="130"/>
      <c r="BO979" s="130"/>
      <c r="BP979" s="130"/>
      <c r="BQ979" s="130"/>
      <c r="BR979" s="130"/>
      <c r="BS979" s="130"/>
      <c r="BT979" s="130"/>
      <c r="BU979" s="130"/>
      <c r="BV979" s="130"/>
      <c r="BW979" s="130"/>
      <c r="BX979" s="130"/>
      <c r="BY979" s="130"/>
      <c r="BZ979" s="130"/>
      <c r="CA979" s="130"/>
      <c r="CB979" s="130"/>
      <c r="CC979" s="130"/>
      <c r="CD979" s="130"/>
      <c r="CE979" s="130"/>
      <c r="CF979" s="130"/>
      <c r="CG979" s="130"/>
      <c r="CH979" s="130"/>
      <c r="CI979" s="130"/>
      <c r="CJ979" s="130"/>
      <c r="CK979" s="130"/>
      <c r="CL979" s="130"/>
      <c r="CM979" s="130"/>
      <c r="CN979" s="130"/>
      <c r="CO979" s="130"/>
      <c r="CP979" s="130"/>
      <c r="CQ979" s="130"/>
      <c r="CR979" s="130"/>
      <c r="CS979" s="130"/>
      <c r="CT979" s="130"/>
      <c r="CU979" s="130"/>
      <c r="CV979" s="130"/>
      <c r="CW979" s="130"/>
      <c r="CX979" s="130"/>
      <c r="CY979" s="130"/>
      <c r="CZ979" s="130"/>
      <c r="DA979" s="130"/>
      <c r="DB979" s="130"/>
      <c r="DC979" s="130"/>
      <c r="DD979" s="130"/>
      <c r="DE979" s="130"/>
      <c r="DF979" s="130"/>
      <c r="DG979" s="130"/>
      <c r="DH979" s="130"/>
    </row>
    <row r="980" spans="1:112" s="131" customFormat="1" ht="12.75">
      <c r="A980" s="121">
        <v>33</v>
      </c>
      <c r="B980" s="126"/>
      <c r="C980" s="184" t="s">
        <v>50</v>
      </c>
      <c r="D980" s="127" t="s">
        <v>188</v>
      </c>
      <c r="E980" s="127" t="s">
        <v>189</v>
      </c>
      <c r="F980" s="128" t="s">
        <v>190</v>
      </c>
      <c r="G980" s="132" t="s">
        <v>54</v>
      </c>
      <c r="H980" s="171">
        <v>0</v>
      </c>
      <c r="I980" s="171">
        <v>0</v>
      </c>
      <c r="J980" s="171">
        <v>3200</v>
      </c>
      <c r="K980" s="121" t="s">
        <v>191</v>
      </c>
      <c r="L980" s="121" t="s">
        <v>192</v>
      </c>
      <c r="M980" s="126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  <c r="AF980" s="130"/>
      <c r="AG980" s="130"/>
      <c r="AH980" s="130"/>
      <c r="AI980" s="130"/>
      <c r="AJ980" s="130"/>
      <c r="AK980" s="130"/>
      <c r="AL980" s="130"/>
      <c r="AM980" s="130"/>
      <c r="AN980" s="130"/>
      <c r="AO980" s="130"/>
      <c r="AP980" s="130"/>
      <c r="AQ980" s="130"/>
      <c r="AR980" s="130"/>
      <c r="AS980" s="130"/>
      <c r="AT980" s="130"/>
      <c r="AU980" s="130"/>
      <c r="AV980" s="130"/>
      <c r="AW980" s="130"/>
      <c r="AX980" s="130"/>
      <c r="AY980" s="130"/>
      <c r="AZ980" s="130"/>
      <c r="BA980" s="130"/>
      <c r="BB980" s="130"/>
      <c r="BC980" s="130"/>
      <c r="BD980" s="130"/>
      <c r="BE980" s="130"/>
      <c r="BF980" s="130"/>
      <c r="BG980" s="130"/>
      <c r="BH980" s="130"/>
      <c r="BI980" s="130"/>
      <c r="BJ980" s="130"/>
      <c r="BK980" s="130"/>
      <c r="BL980" s="130"/>
      <c r="BM980" s="130"/>
      <c r="BN980" s="130"/>
      <c r="BO980" s="130"/>
      <c r="BP980" s="130"/>
      <c r="BQ980" s="130"/>
      <c r="BR980" s="130"/>
      <c r="BS980" s="130"/>
      <c r="BT980" s="130"/>
      <c r="BU980" s="130"/>
      <c r="BV980" s="130"/>
      <c r="BW980" s="130"/>
      <c r="BX980" s="130"/>
      <c r="BY980" s="130"/>
      <c r="BZ980" s="130"/>
      <c r="CA980" s="130"/>
      <c r="CB980" s="130"/>
      <c r="CC980" s="130"/>
      <c r="CD980" s="130"/>
      <c r="CE980" s="130"/>
      <c r="CF980" s="130"/>
      <c r="CG980" s="130"/>
      <c r="CH980" s="130"/>
      <c r="CI980" s="130"/>
      <c r="CJ980" s="130"/>
      <c r="CK980" s="130"/>
      <c r="CL980" s="130"/>
      <c r="CM980" s="130"/>
      <c r="CN980" s="130"/>
      <c r="CO980" s="130"/>
      <c r="CP980" s="130"/>
      <c r="CQ980" s="130"/>
      <c r="CR980" s="130"/>
      <c r="CS980" s="130"/>
      <c r="CT980" s="130"/>
      <c r="CU980" s="130"/>
      <c r="CV980" s="130"/>
      <c r="CW980" s="130"/>
      <c r="CX980" s="130"/>
      <c r="CY980" s="130"/>
      <c r="CZ980" s="130"/>
      <c r="DA980" s="130"/>
      <c r="DB980" s="130"/>
      <c r="DC980" s="130"/>
      <c r="DD980" s="130"/>
      <c r="DE980" s="130"/>
      <c r="DF980" s="130"/>
      <c r="DG980" s="130"/>
      <c r="DH980" s="130"/>
    </row>
    <row r="981" spans="1:112" s="131" customFormat="1" ht="12.75">
      <c r="A981" s="121">
        <v>34</v>
      </c>
      <c r="B981" s="126"/>
      <c r="C981" s="184" t="s">
        <v>193</v>
      </c>
      <c r="D981" s="127" t="s">
        <v>188</v>
      </c>
      <c r="E981" s="127" t="s">
        <v>194</v>
      </c>
      <c r="F981" s="128" t="s">
        <v>195</v>
      </c>
      <c r="G981" s="132" t="s">
        <v>54</v>
      </c>
      <c r="H981" s="171">
        <v>1000</v>
      </c>
      <c r="I981" s="171">
        <v>0</v>
      </c>
      <c r="J981" s="171">
        <v>0</v>
      </c>
      <c r="K981" s="121" t="s">
        <v>191</v>
      </c>
      <c r="L981" s="121" t="s">
        <v>196</v>
      </c>
      <c r="M981" s="126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  <c r="AF981" s="130"/>
      <c r="AG981" s="130"/>
      <c r="AH981" s="130"/>
      <c r="AI981" s="130"/>
      <c r="AJ981" s="130"/>
      <c r="AK981" s="130"/>
      <c r="AL981" s="130"/>
      <c r="AM981" s="130"/>
      <c r="AN981" s="130"/>
      <c r="AO981" s="130"/>
      <c r="AP981" s="130"/>
      <c r="AQ981" s="130"/>
      <c r="AR981" s="130"/>
      <c r="AS981" s="130"/>
      <c r="AT981" s="130"/>
      <c r="AU981" s="130"/>
      <c r="AV981" s="130"/>
      <c r="AW981" s="130"/>
      <c r="AX981" s="130"/>
      <c r="AY981" s="130"/>
      <c r="AZ981" s="130"/>
      <c r="BA981" s="130"/>
      <c r="BB981" s="130"/>
      <c r="BC981" s="130"/>
      <c r="BD981" s="130"/>
      <c r="BE981" s="130"/>
      <c r="BF981" s="130"/>
      <c r="BG981" s="130"/>
      <c r="BH981" s="130"/>
      <c r="BI981" s="130"/>
      <c r="BJ981" s="130"/>
      <c r="BK981" s="130"/>
      <c r="BL981" s="130"/>
      <c r="BM981" s="130"/>
      <c r="BN981" s="130"/>
      <c r="BO981" s="130"/>
      <c r="BP981" s="130"/>
      <c r="BQ981" s="130"/>
      <c r="BR981" s="130"/>
      <c r="BS981" s="130"/>
      <c r="BT981" s="130"/>
      <c r="BU981" s="130"/>
      <c r="BV981" s="130"/>
      <c r="BW981" s="130"/>
      <c r="BX981" s="130"/>
      <c r="BY981" s="130"/>
      <c r="BZ981" s="130"/>
      <c r="CA981" s="130"/>
      <c r="CB981" s="130"/>
      <c r="CC981" s="130"/>
      <c r="CD981" s="130"/>
      <c r="CE981" s="130"/>
      <c r="CF981" s="130"/>
      <c r="CG981" s="130"/>
      <c r="CH981" s="130"/>
      <c r="CI981" s="130"/>
      <c r="CJ981" s="130"/>
      <c r="CK981" s="130"/>
      <c r="CL981" s="130"/>
      <c r="CM981" s="130"/>
      <c r="CN981" s="130"/>
      <c r="CO981" s="130"/>
      <c r="CP981" s="130"/>
      <c r="CQ981" s="130"/>
      <c r="CR981" s="130"/>
      <c r="CS981" s="130"/>
      <c r="CT981" s="130"/>
      <c r="CU981" s="130"/>
      <c r="CV981" s="130"/>
      <c r="CW981" s="130"/>
      <c r="CX981" s="130"/>
      <c r="CY981" s="130"/>
      <c r="CZ981" s="130"/>
      <c r="DA981" s="130"/>
      <c r="DB981" s="130"/>
      <c r="DC981" s="130"/>
      <c r="DD981" s="130"/>
      <c r="DE981" s="130"/>
      <c r="DF981" s="130"/>
      <c r="DG981" s="130"/>
      <c r="DH981" s="130"/>
    </row>
    <row r="982" spans="1:112" s="131" customFormat="1" ht="12.75">
      <c r="A982" s="121">
        <v>35</v>
      </c>
      <c r="B982" s="126"/>
      <c r="C982" s="184" t="s">
        <v>197</v>
      </c>
      <c r="D982" s="154" t="s">
        <v>198</v>
      </c>
      <c r="E982" s="154" t="s">
        <v>199</v>
      </c>
      <c r="F982" s="128" t="s">
        <v>200</v>
      </c>
      <c r="G982" s="132" t="s">
        <v>54</v>
      </c>
      <c r="H982" s="171">
        <v>0</v>
      </c>
      <c r="I982" s="171">
        <v>0</v>
      </c>
      <c r="J982" s="171">
        <v>8450</v>
      </c>
      <c r="K982" s="121" t="s">
        <v>191</v>
      </c>
      <c r="L982" s="121" t="s">
        <v>201</v>
      </c>
      <c r="M982" s="138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  <c r="AF982" s="130"/>
      <c r="AG982" s="130"/>
      <c r="AH982" s="130"/>
      <c r="AI982" s="130"/>
      <c r="AJ982" s="130"/>
      <c r="AK982" s="130"/>
      <c r="AL982" s="130"/>
      <c r="AM982" s="130"/>
      <c r="AN982" s="130"/>
      <c r="AO982" s="130"/>
      <c r="AP982" s="130"/>
      <c r="AQ982" s="130"/>
      <c r="AR982" s="130"/>
      <c r="AS982" s="130"/>
      <c r="AT982" s="130"/>
      <c r="AU982" s="130"/>
      <c r="AV982" s="130"/>
      <c r="AW982" s="130"/>
      <c r="AX982" s="130"/>
      <c r="AY982" s="130"/>
      <c r="AZ982" s="130"/>
      <c r="BA982" s="130"/>
      <c r="BB982" s="130"/>
      <c r="BC982" s="130"/>
      <c r="BD982" s="130"/>
      <c r="BE982" s="130"/>
      <c r="BF982" s="130"/>
      <c r="BG982" s="130"/>
      <c r="BH982" s="130"/>
      <c r="BI982" s="130"/>
      <c r="BJ982" s="130"/>
      <c r="BK982" s="130"/>
      <c r="BL982" s="130"/>
      <c r="BM982" s="130"/>
      <c r="BN982" s="130"/>
      <c r="BO982" s="130"/>
      <c r="BP982" s="130"/>
      <c r="BQ982" s="130"/>
      <c r="BR982" s="130"/>
      <c r="BS982" s="130"/>
      <c r="BT982" s="130"/>
      <c r="BU982" s="130"/>
      <c r="BV982" s="130"/>
      <c r="BW982" s="130"/>
      <c r="BX982" s="130"/>
      <c r="BY982" s="130"/>
      <c r="BZ982" s="130"/>
      <c r="CA982" s="130"/>
      <c r="CB982" s="130"/>
      <c r="CC982" s="130"/>
      <c r="CD982" s="130"/>
      <c r="CE982" s="130"/>
      <c r="CF982" s="130"/>
      <c r="CG982" s="130"/>
      <c r="CH982" s="130"/>
      <c r="CI982" s="130"/>
      <c r="CJ982" s="130"/>
      <c r="CK982" s="130"/>
      <c r="CL982" s="130"/>
      <c r="CM982" s="130"/>
      <c r="CN982" s="130"/>
      <c r="CO982" s="130"/>
      <c r="CP982" s="130"/>
      <c r="CQ982" s="130"/>
      <c r="CR982" s="130"/>
      <c r="CS982" s="130"/>
      <c r="CT982" s="130"/>
      <c r="CU982" s="130"/>
      <c r="CV982" s="130"/>
      <c r="CW982" s="130"/>
      <c r="CX982" s="130"/>
      <c r="CY982" s="130"/>
      <c r="CZ982" s="130"/>
      <c r="DA982" s="130"/>
      <c r="DB982" s="130"/>
      <c r="DC982" s="130"/>
      <c r="DD982" s="130"/>
      <c r="DE982" s="130"/>
      <c r="DF982" s="130"/>
      <c r="DG982" s="130"/>
      <c r="DH982" s="130"/>
    </row>
    <row r="983" spans="1:112" s="131" customFormat="1" ht="12.75">
      <c r="A983" s="121">
        <v>36</v>
      </c>
      <c r="B983" s="126"/>
      <c r="C983" s="184" t="s">
        <v>202</v>
      </c>
      <c r="D983" s="127" t="s">
        <v>198</v>
      </c>
      <c r="E983" s="127" t="s">
        <v>203</v>
      </c>
      <c r="F983" s="128" t="s">
        <v>204</v>
      </c>
      <c r="G983" s="132" t="s">
        <v>54</v>
      </c>
      <c r="H983" s="171">
        <v>1775</v>
      </c>
      <c r="I983" s="171">
        <v>0</v>
      </c>
      <c r="J983" s="171">
        <v>0</v>
      </c>
      <c r="K983" s="121" t="s">
        <v>191</v>
      </c>
      <c r="L983" s="121" t="s">
        <v>205</v>
      </c>
      <c r="M983" s="126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  <c r="AF983" s="130"/>
      <c r="AG983" s="130"/>
      <c r="AH983" s="130"/>
      <c r="AI983" s="130"/>
      <c r="AJ983" s="130"/>
      <c r="AK983" s="130"/>
      <c r="AL983" s="130"/>
      <c r="AM983" s="130"/>
      <c r="AN983" s="130"/>
      <c r="AO983" s="130"/>
      <c r="AP983" s="130"/>
      <c r="AQ983" s="130"/>
      <c r="AR983" s="130"/>
      <c r="AS983" s="130"/>
      <c r="AT983" s="130"/>
      <c r="AU983" s="130"/>
      <c r="AV983" s="130"/>
      <c r="AW983" s="130"/>
      <c r="AX983" s="130"/>
      <c r="AY983" s="130"/>
      <c r="AZ983" s="130"/>
      <c r="BA983" s="130"/>
      <c r="BB983" s="130"/>
      <c r="BC983" s="130"/>
      <c r="BD983" s="130"/>
      <c r="BE983" s="130"/>
      <c r="BF983" s="130"/>
      <c r="BG983" s="130"/>
      <c r="BH983" s="130"/>
      <c r="BI983" s="130"/>
      <c r="BJ983" s="130"/>
      <c r="BK983" s="130"/>
      <c r="BL983" s="130"/>
      <c r="BM983" s="130"/>
      <c r="BN983" s="130"/>
      <c r="BO983" s="130"/>
      <c r="BP983" s="130"/>
      <c r="BQ983" s="130"/>
      <c r="BR983" s="130"/>
      <c r="BS983" s="130"/>
      <c r="BT983" s="130"/>
      <c r="BU983" s="130"/>
      <c r="BV983" s="130"/>
      <c r="BW983" s="130"/>
      <c r="BX983" s="130"/>
      <c r="BY983" s="130"/>
      <c r="BZ983" s="130"/>
      <c r="CA983" s="130"/>
      <c r="CB983" s="130"/>
      <c r="CC983" s="130"/>
      <c r="CD983" s="130"/>
      <c r="CE983" s="130"/>
      <c r="CF983" s="130"/>
      <c r="CG983" s="130"/>
      <c r="CH983" s="130"/>
      <c r="CI983" s="130"/>
      <c r="CJ983" s="130"/>
      <c r="CK983" s="130"/>
      <c r="CL983" s="130"/>
      <c r="CM983" s="130"/>
      <c r="CN983" s="130"/>
      <c r="CO983" s="130"/>
      <c r="CP983" s="130"/>
      <c r="CQ983" s="130"/>
      <c r="CR983" s="130"/>
      <c r="CS983" s="130"/>
      <c r="CT983" s="130"/>
      <c r="CU983" s="130"/>
      <c r="CV983" s="130"/>
      <c r="CW983" s="130"/>
      <c r="CX983" s="130"/>
      <c r="CY983" s="130"/>
      <c r="CZ983" s="130"/>
      <c r="DA983" s="130"/>
      <c r="DB983" s="130"/>
      <c r="DC983" s="130"/>
      <c r="DD983" s="130"/>
      <c r="DE983" s="130"/>
      <c r="DF983" s="130"/>
      <c r="DG983" s="130"/>
      <c r="DH983" s="130"/>
    </row>
    <row r="984" spans="1:112" s="131" customFormat="1" ht="12.75">
      <c r="A984" s="121">
        <v>37</v>
      </c>
      <c r="B984" s="126"/>
      <c r="C984" s="184" t="s">
        <v>202</v>
      </c>
      <c r="D984" s="127" t="s">
        <v>198</v>
      </c>
      <c r="E984" s="127" t="s">
        <v>206</v>
      </c>
      <c r="F984" s="128" t="s">
        <v>207</v>
      </c>
      <c r="G984" s="132" t="s">
        <v>54</v>
      </c>
      <c r="H984" s="171">
        <v>600</v>
      </c>
      <c r="I984" s="171">
        <v>0</v>
      </c>
      <c r="J984" s="171">
        <v>0</v>
      </c>
      <c r="K984" s="121" t="s">
        <v>191</v>
      </c>
      <c r="L984" s="121" t="s">
        <v>208</v>
      </c>
      <c r="M984" s="126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  <c r="AF984" s="130"/>
      <c r="AG984" s="130"/>
      <c r="AH984" s="130"/>
      <c r="AI984" s="130"/>
      <c r="AJ984" s="130"/>
      <c r="AK984" s="130"/>
      <c r="AL984" s="130"/>
      <c r="AM984" s="130"/>
      <c r="AN984" s="130"/>
      <c r="AO984" s="130"/>
      <c r="AP984" s="130"/>
      <c r="AQ984" s="130"/>
      <c r="AR984" s="130"/>
      <c r="AS984" s="130"/>
      <c r="AT984" s="130"/>
      <c r="AU984" s="130"/>
      <c r="AV984" s="130"/>
      <c r="AW984" s="130"/>
      <c r="AX984" s="130"/>
      <c r="AY984" s="130"/>
      <c r="AZ984" s="130"/>
      <c r="BA984" s="130"/>
      <c r="BB984" s="130"/>
      <c r="BC984" s="130"/>
      <c r="BD984" s="130"/>
      <c r="BE984" s="130"/>
      <c r="BF984" s="130"/>
      <c r="BG984" s="130"/>
      <c r="BH984" s="130"/>
      <c r="BI984" s="130"/>
      <c r="BJ984" s="130"/>
      <c r="BK984" s="130"/>
      <c r="BL984" s="130"/>
      <c r="BM984" s="130"/>
      <c r="BN984" s="130"/>
      <c r="BO984" s="130"/>
      <c r="BP984" s="130"/>
      <c r="BQ984" s="130"/>
      <c r="BR984" s="130"/>
      <c r="BS984" s="130"/>
      <c r="BT984" s="130"/>
      <c r="BU984" s="130"/>
      <c r="BV984" s="130"/>
      <c r="BW984" s="130"/>
      <c r="BX984" s="130"/>
      <c r="BY984" s="130"/>
      <c r="BZ984" s="130"/>
      <c r="CA984" s="130"/>
      <c r="CB984" s="130"/>
      <c r="CC984" s="130"/>
      <c r="CD984" s="130"/>
      <c r="CE984" s="130"/>
      <c r="CF984" s="130"/>
      <c r="CG984" s="130"/>
      <c r="CH984" s="130"/>
      <c r="CI984" s="130"/>
      <c r="CJ984" s="130"/>
      <c r="CK984" s="130"/>
      <c r="CL984" s="130"/>
      <c r="CM984" s="130"/>
      <c r="CN984" s="130"/>
      <c r="CO984" s="130"/>
      <c r="CP984" s="130"/>
      <c r="CQ984" s="130"/>
      <c r="CR984" s="130"/>
      <c r="CS984" s="130"/>
      <c r="CT984" s="130"/>
      <c r="CU984" s="130"/>
      <c r="CV984" s="130"/>
      <c r="CW984" s="130"/>
      <c r="CX984" s="130"/>
      <c r="CY984" s="130"/>
      <c r="CZ984" s="130"/>
      <c r="DA984" s="130"/>
      <c r="DB984" s="130"/>
      <c r="DC984" s="130"/>
      <c r="DD984" s="130"/>
      <c r="DE984" s="130"/>
      <c r="DF984" s="130"/>
      <c r="DG984" s="130"/>
      <c r="DH984" s="130"/>
    </row>
    <row r="985" spans="1:112" s="131" customFormat="1" ht="12.75">
      <c r="A985" s="121">
        <v>38</v>
      </c>
      <c r="B985" s="126"/>
      <c r="C985" s="184" t="s">
        <v>202</v>
      </c>
      <c r="D985" s="127" t="s">
        <v>198</v>
      </c>
      <c r="E985" s="127" t="s">
        <v>209</v>
      </c>
      <c r="F985" s="128" t="s">
        <v>210</v>
      </c>
      <c r="G985" s="132" t="s">
        <v>54</v>
      </c>
      <c r="H985" s="171">
        <v>2410</v>
      </c>
      <c r="I985" s="171">
        <v>0</v>
      </c>
      <c r="J985" s="171">
        <v>0</v>
      </c>
      <c r="K985" s="121" t="s">
        <v>191</v>
      </c>
      <c r="L985" s="121" t="s">
        <v>211</v>
      </c>
      <c r="M985" s="126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  <c r="AF985" s="130"/>
      <c r="AG985" s="130"/>
      <c r="AH985" s="130"/>
      <c r="AI985" s="130"/>
      <c r="AJ985" s="130"/>
      <c r="AK985" s="130"/>
      <c r="AL985" s="130"/>
      <c r="AM985" s="130"/>
      <c r="AN985" s="130"/>
      <c r="AO985" s="130"/>
      <c r="AP985" s="130"/>
      <c r="AQ985" s="130"/>
      <c r="AR985" s="130"/>
      <c r="AS985" s="130"/>
      <c r="AT985" s="130"/>
      <c r="AU985" s="130"/>
      <c r="AV985" s="130"/>
      <c r="AW985" s="130"/>
      <c r="AX985" s="130"/>
      <c r="AY985" s="130"/>
      <c r="AZ985" s="130"/>
      <c r="BA985" s="130"/>
      <c r="BB985" s="130"/>
      <c r="BC985" s="130"/>
      <c r="BD985" s="130"/>
      <c r="BE985" s="130"/>
      <c r="BF985" s="130"/>
      <c r="BG985" s="130"/>
      <c r="BH985" s="130"/>
      <c r="BI985" s="130"/>
      <c r="BJ985" s="130"/>
      <c r="BK985" s="130"/>
      <c r="BL985" s="130"/>
      <c r="BM985" s="130"/>
      <c r="BN985" s="130"/>
      <c r="BO985" s="130"/>
      <c r="BP985" s="130"/>
      <c r="BQ985" s="130"/>
      <c r="BR985" s="130"/>
      <c r="BS985" s="130"/>
      <c r="BT985" s="130"/>
      <c r="BU985" s="130"/>
      <c r="BV985" s="130"/>
      <c r="BW985" s="130"/>
      <c r="BX985" s="130"/>
      <c r="BY985" s="130"/>
      <c r="BZ985" s="130"/>
      <c r="CA985" s="130"/>
      <c r="CB985" s="130"/>
      <c r="CC985" s="130"/>
      <c r="CD985" s="130"/>
      <c r="CE985" s="130"/>
      <c r="CF985" s="130"/>
      <c r="CG985" s="130"/>
      <c r="CH985" s="130"/>
      <c r="CI985" s="130"/>
      <c r="CJ985" s="130"/>
      <c r="CK985" s="130"/>
      <c r="CL985" s="130"/>
      <c r="CM985" s="130"/>
      <c r="CN985" s="130"/>
      <c r="CO985" s="130"/>
      <c r="CP985" s="130"/>
      <c r="CQ985" s="130"/>
      <c r="CR985" s="130"/>
      <c r="CS985" s="130"/>
      <c r="CT985" s="130"/>
      <c r="CU985" s="130"/>
      <c r="CV985" s="130"/>
      <c r="CW985" s="130"/>
      <c r="CX985" s="130"/>
      <c r="CY985" s="130"/>
      <c r="CZ985" s="130"/>
      <c r="DA985" s="130"/>
      <c r="DB985" s="130"/>
      <c r="DC985" s="130"/>
      <c r="DD985" s="130"/>
      <c r="DE985" s="130"/>
      <c r="DF985" s="130"/>
      <c r="DG985" s="130"/>
      <c r="DH985" s="130"/>
    </row>
    <row r="986" spans="1:112" s="131" customFormat="1" ht="12.75">
      <c r="A986" s="121">
        <v>39</v>
      </c>
      <c r="B986" s="126"/>
      <c r="C986" s="184" t="s">
        <v>202</v>
      </c>
      <c r="D986" s="127" t="s">
        <v>198</v>
      </c>
      <c r="E986" s="127" t="s">
        <v>212</v>
      </c>
      <c r="F986" s="128" t="s">
        <v>213</v>
      </c>
      <c r="G986" s="132" t="s">
        <v>54</v>
      </c>
      <c r="H986" s="171">
        <v>48600</v>
      </c>
      <c r="I986" s="171">
        <v>0</v>
      </c>
      <c r="J986" s="171">
        <v>0</v>
      </c>
      <c r="K986" s="121" t="s">
        <v>191</v>
      </c>
      <c r="L986" s="121" t="s">
        <v>214</v>
      </c>
      <c r="M986" s="126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  <c r="AF986" s="130"/>
      <c r="AG986" s="130"/>
      <c r="AH986" s="130"/>
      <c r="AI986" s="130"/>
      <c r="AJ986" s="130"/>
      <c r="AK986" s="130"/>
      <c r="AL986" s="130"/>
      <c r="AM986" s="130"/>
      <c r="AN986" s="130"/>
      <c r="AO986" s="130"/>
      <c r="AP986" s="130"/>
      <c r="AQ986" s="130"/>
      <c r="AR986" s="130"/>
      <c r="AS986" s="130"/>
      <c r="AT986" s="130"/>
      <c r="AU986" s="130"/>
      <c r="AV986" s="130"/>
      <c r="AW986" s="130"/>
      <c r="AX986" s="130"/>
      <c r="AY986" s="130"/>
      <c r="AZ986" s="130"/>
      <c r="BA986" s="130"/>
      <c r="BB986" s="130"/>
      <c r="BC986" s="130"/>
      <c r="BD986" s="130"/>
      <c r="BE986" s="130"/>
      <c r="BF986" s="130"/>
      <c r="BG986" s="130"/>
      <c r="BH986" s="130"/>
      <c r="BI986" s="130"/>
      <c r="BJ986" s="130"/>
      <c r="BK986" s="130"/>
      <c r="BL986" s="130"/>
      <c r="BM986" s="130"/>
      <c r="BN986" s="130"/>
      <c r="BO986" s="130"/>
      <c r="BP986" s="130"/>
      <c r="BQ986" s="130"/>
      <c r="BR986" s="130"/>
      <c r="BS986" s="130"/>
      <c r="BT986" s="130"/>
      <c r="BU986" s="130"/>
      <c r="BV986" s="130"/>
      <c r="BW986" s="130"/>
      <c r="BX986" s="130"/>
      <c r="BY986" s="130"/>
      <c r="BZ986" s="130"/>
      <c r="CA986" s="130"/>
      <c r="CB986" s="130"/>
      <c r="CC986" s="130"/>
      <c r="CD986" s="130"/>
      <c r="CE986" s="130"/>
      <c r="CF986" s="130"/>
      <c r="CG986" s="130"/>
      <c r="CH986" s="130"/>
      <c r="CI986" s="130"/>
      <c r="CJ986" s="130"/>
      <c r="CK986" s="130"/>
      <c r="CL986" s="130"/>
      <c r="CM986" s="130"/>
      <c r="CN986" s="130"/>
      <c r="CO986" s="130"/>
      <c r="CP986" s="130"/>
      <c r="CQ986" s="130"/>
      <c r="CR986" s="130"/>
      <c r="CS986" s="130"/>
      <c r="CT986" s="130"/>
      <c r="CU986" s="130"/>
      <c r="CV986" s="130"/>
      <c r="CW986" s="130"/>
      <c r="CX986" s="130"/>
      <c r="CY986" s="130"/>
      <c r="CZ986" s="130"/>
      <c r="DA986" s="130"/>
      <c r="DB986" s="130"/>
      <c r="DC986" s="130"/>
      <c r="DD986" s="130"/>
      <c r="DE986" s="130"/>
      <c r="DF986" s="130"/>
      <c r="DG986" s="130"/>
      <c r="DH986" s="130"/>
    </row>
    <row r="987" spans="1:112" s="131" customFormat="1" ht="25.5">
      <c r="A987" s="121">
        <v>40</v>
      </c>
      <c r="B987" s="126"/>
      <c r="C987" s="185" t="s">
        <v>215</v>
      </c>
      <c r="D987" s="127" t="s">
        <v>216</v>
      </c>
      <c r="E987" s="127" t="s">
        <v>217</v>
      </c>
      <c r="F987" s="128" t="s">
        <v>218</v>
      </c>
      <c r="G987" s="132" t="s">
        <v>54</v>
      </c>
      <c r="H987" s="171">
        <v>700</v>
      </c>
      <c r="I987" s="171">
        <v>0</v>
      </c>
      <c r="J987" s="171">
        <v>0</v>
      </c>
      <c r="K987" s="121"/>
      <c r="L987" s="122" t="s">
        <v>219</v>
      </c>
      <c r="M987" s="126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  <c r="AF987" s="130"/>
      <c r="AG987" s="130"/>
      <c r="AH987" s="130"/>
      <c r="AI987" s="130"/>
      <c r="AJ987" s="130"/>
      <c r="AK987" s="130"/>
      <c r="AL987" s="130"/>
      <c r="AM987" s="130"/>
      <c r="AN987" s="130"/>
      <c r="AO987" s="130"/>
      <c r="AP987" s="130"/>
      <c r="AQ987" s="130"/>
      <c r="AR987" s="130"/>
      <c r="AS987" s="130"/>
      <c r="AT987" s="130"/>
      <c r="AU987" s="130"/>
      <c r="AV987" s="130"/>
      <c r="AW987" s="130"/>
      <c r="AX987" s="130"/>
      <c r="AY987" s="130"/>
      <c r="AZ987" s="130"/>
      <c r="BA987" s="130"/>
      <c r="BB987" s="130"/>
      <c r="BC987" s="130"/>
      <c r="BD987" s="130"/>
      <c r="BE987" s="130"/>
      <c r="BF987" s="130"/>
      <c r="BG987" s="130"/>
      <c r="BH987" s="130"/>
      <c r="BI987" s="130"/>
      <c r="BJ987" s="130"/>
      <c r="BK987" s="130"/>
      <c r="BL987" s="130"/>
      <c r="BM987" s="130"/>
      <c r="BN987" s="130"/>
      <c r="BO987" s="130"/>
      <c r="BP987" s="130"/>
      <c r="BQ987" s="130"/>
      <c r="BR987" s="130"/>
      <c r="BS987" s="130"/>
      <c r="BT987" s="130"/>
      <c r="BU987" s="130"/>
      <c r="BV987" s="130"/>
      <c r="BW987" s="130"/>
      <c r="BX987" s="130"/>
      <c r="BY987" s="130"/>
      <c r="BZ987" s="130"/>
      <c r="CA987" s="130"/>
      <c r="CB987" s="130"/>
      <c r="CC987" s="130"/>
      <c r="CD987" s="130"/>
      <c r="CE987" s="130"/>
      <c r="CF987" s="130"/>
      <c r="CG987" s="130"/>
      <c r="CH987" s="130"/>
      <c r="CI987" s="130"/>
      <c r="CJ987" s="130"/>
      <c r="CK987" s="130"/>
      <c r="CL987" s="130"/>
      <c r="CM987" s="130"/>
      <c r="CN987" s="130"/>
      <c r="CO987" s="130"/>
      <c r="CP987" s="130"/>
      <c r="CQ987" s="130"/>
      <c r="CR987" s="130"/>
      <c r="CS987" s="130"/>
      <c r="CT987" s="130"/>
      <c r="CU987" s="130"/>
      <c r="CV987" s="130"/>
      <c r="CW987" s="130"/>
      <c r="CX987" s="130"/>
      <c r="CY987" s="130"/>
      <c r="CZ987" s="130"/>
      <c r="DA987" s="130"/>
      <c r="DB987" s="130"/>
      <c r="DC987" s="130"/>
      <c r="DD987" s="130"/>
      <c r="DE987" s="130"/>
      <c r="DF987" s="130"/>
      <c r="DG987" s="130"/>
      <c r="DH987" s="130"/>
    </row>
    <row r="988" spans="1:112" s="131" customFormat="1" ht="12.75">
      <c r="A988" s="121">
        <v>41</v>
      </c>
      <c r="B988" s="126"/>
      <c r="C988" s="186" t="s">
        <v>220</v>
      </c>
      <c r="D988" s="122" t="s">
        <v>221</v>
      </c>
      <c r="E988" s="187" t="s">
        <v>222</v>
      </c>
      <c r="F988" s="188" t="s">
        <v>223</v>
      </c>
      <c r="G988" s="132" t="s">
        <v>54</v>
      </c>
      <c r="H988" s="171">
        <v>7959</v>
      </c>
      <c r="I988" s="171">
        <v>0</v>
      </c>
      <c r="J988" s="171">
        <v>0</v>
      </c>
      <c r="K988" s="121"/>
      <c r="L988" s="121" t="s">
        <v>224</v>
      </c>
      <c r="M988" s="126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  <c r="AF988" s="130"/>
      <c r="AG988" s="130"/>
      <c r="AH988" s="130"/>
      <c r="AI988" s="130"/>
      <c r="AJ988" s="130"/>
      <c r="AK988" s="130"/>
      <c r="AL988" s="130"/>
      <c r="AM988" s="130"/>
      <c r="AN988" s="130"/>
      <c r="AO988" s="130"/>
      <c r="AP988" s="130"/>
      <c r="AQ988" s="130"/>
      <c r="AR988" s="130"/>
      <c r="AS988" s="130"/>
      <c r="AT988" s="130"/>
      <c r="AU988" s="130"/>
      <c r="AV988" s="130"/>
      <c r="AW988" s="130"/>
      <c r="AX988" s="130"/>
      <c r="AY988" s="130"/>
      <c r="AZ988" s="130"/>
      <c r="BA988" s="130"/>
      <c r="BB988" s="130"/>
      <c r="BC988" s="130"/>
      <c r="BD988" s="130"/>
      <c r="BE988" s="130"/>
      <c r="BF988" s="130"/>
      <c r="BG988" s="130"/>
      <c r="BH988" s="130"/>
      <c r="BI988" s="130"/>
      <c r="BJ988" s="130"/>
      <c r="BK988" s="130"/>
      <c r="BL988" s="130"/>
      <c r="BM988" s="130"/>
      <c r="BN988" s="130"/>
      <c r="BO988" s="130"/>
      <c r="BP988" s="130"/>
      <c r="BQ988" s="130"/>
      <c r="BR988" s="130"/>
      <c r="BS988" s="130"/>
      <c r="BT988" s="130"/>
      <c r="BU988" s="130"/>
      <c r="BV988" s="130"/>
      <c r="BW988" s="130"/>
      <c r="BX988" s="130"/>
      <c r="BY988" s="130"/>
      <c r="BZ988" s="130"/>
      <c r="CA988" s="130"/>
      <c r="CB988" s="130"/>
      <c r="CC988" s="130"/>
      <c r="CD988" s="130"/>
      <c r="CE988" s="130"/>
      <c r="CF988" s="130"/>
      <c r="CG988" s="130"/>
      <c r="CH988" s="130"/>
      <c r="CI988" s="130"/>
      <c r="CJ988" s="130"/>
      <c r="CK988" s="130"/>
      <c r="CL988" s="130"/>
      <c r="CM988" s="130"/>
      <c r="CN988" s="130"/>
      <c r="CO988" s="130"/>
      <c r="CP988" s="130"/>
      <c r="CQ988" s="130"/>
      <c r="CR988" s="130"/>
      <c r="CS988" s="130"/>
      <c r="CT988" s="130"/>
      <c r="CU988" s="130"/>
      <c r="CV988" s="130"/>
      <c r="CW988" s="130"/>
      <c r="CX988" s="130"/>
      <c r="CY988" s="130"/>
      <c r="CZ988" s="130"/>
      <c r="DA988" s="130"/>
      <c r="DB988" s="130"/>
      <c r="DC988" s="130"/>
      <c r="DD988" s="130"/>
      <c r="DE988" s="130"/>
      <c r="DF988" s="130"/>
      <c r="DG988" s="130"/>
      <c r="DH988" s="130"/>
    </row>
    <row r="989" spans="1:112" s="131" customFormat="1" ht="25.5">
      <c r="A989" s="121">
        <v>42</v>
      </c>
      <c r="B989" s="126"/>
      <c r="C989" s="189" t="s">
        <v>225</v>
      </c>
      <c r="D989" s="190" t="s">
        <v>226</v>
      </c>
      <c r="E989" s="187" t="s">
        <v>227</v>
      </c>
      <c r="F989" s="191" t="s">
        <v>228</v>
      </c>
      <c r="G989" s="132" t="s">
        <v>54</v>
      </c>
      <c r="H989" s="171">
        <v>734</v>
      </c>
      <c r="I989" s="171">
        <v>0</v>
      </c>
      <c r="J989" s="171">
        <v>0</v>
      </c>
      <c r="K989" s="121"/>
      <c r="L989" s="122" t="s">
        <v>229</v>
      </c>
      <c r="M989" s="126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  <c r="AF989" s="130"/>
      <c r="AG989" s="130"/>
      <c r="AH989" s="130"/>
      <c r="AI989" s="130"/>
      <c r="AJ989" s="130"/>
      <c r="AK989" s="130"/>
      <c r="AL989" s="130"/>
      <c r="AM989" s="130"/>
      <c r="AN989" s="130"/>
      <c r="AO989" s="130"/>
      <c r="AP989" s="130"/>
      <c r="AQ989" s="130"/>
      <c r="AR989" s="130"/>
      <c r="AS989" s="130"/>
      <c r="AT989" s="130"/>
      <c r="AU989" s="130"/>
      <c r="AV989" s="130"/>
      <c r="AW989" s="130"/>
      <c r="AX989" s="130"/>
      <c r="AY989" s="130"/>
      <c r="AZ989" s="130"/>
      <c r="BA989" s="130"/>
      <c r="BB989" s="130"/>
      <c r="BC989" s="130"/>
      <c r="BD989" s="130"/>
      <c r="BE989" s="130"/>
      <c r="BF989" s="130"/>
      <c r="BG989" s="130"/>
      <c r="BH989" s="130"/>
      <c r="BI989" s="130"/>
      <c r="BJ989" s="130"/>
      <c r="BK989" s="130"/>
      <c r="BL989" s="130"/>
      <c r="BM989" s="130"/>
      <c r="BN989" s="130"/>
      <c r="BO989" s="130"/>
      <c r="BP989" s="130"/>
      <c r="BQ989" s="130"/>
      <c r="BR989" s="130"/>
      <c r="BS989" s="130"/>
      <c r="BT989" s="130"/>
      <c r="BU989" s="130"/>
      <c r="BV989" s="130"/>
      <c r="BW989" s="130"/>
      <c r="BX989" s="130"/>
      <c r="BY989" s="130"/>
      <c r="BZ989" s="130"/>
      <c r="CA989" s="130"/>
      <c r="CB989" s="130"/>
      <c r="CC989" s="130"/>
      <c r="CD989" s="130"/>
      <c r="CE989" s="130"/>
      <c r="CF989" s="130"/>
      <c r="CG989" s="130"/>
      <c r="CH989" s="130"/>
      <c r="CI989" s="130"/>
      <c r="CJ989" s="130"/>
      <c r="CK989" s="130"/>
      <c r="CL989" s="130"/>
      <c r="CM989" s="130"/>
      <c r="CN989" s="130"/>
      <c r="CO989" s="130"/>
      <c r="CP989" s="130"/>
      <c r="CQ989" s="130"/>
      <c r="CR989" s="130"/>
      <c r="CS989" s="130"/>
      <c r="CT989" s="130"/>
      <c r="CU989" s="130"/>
      <c r="CV989" s="130"/>
      <c r="CW989" s="130"/>
      <c r="CX989" s="130"/>
      <c r="CY989" s="130"/>
      <c r="CZ989" s="130"/>
      <c r="DA989" s="130"/>
      <c r="DB989" s="130"/>
      <c r="DC989" s="130"/>
      <c r="DD989" s="130"/>
      <c r="DE989" s="130"/>
      <c r="DF989" s="130"/>
      <c r="DG989" s="130"/>
      <c r="DH989" s="130"/>
    </row>
    <row r="990" spans="1:112" s="131" customFormat="1" ht="25.5">
      <c r="A990" s="121">
        <v>43</v>
      </c>
      <c r="B990" s="126"/>
      <c r="C990" s="186" t="s">
        <v>230</v>
      </c>
      <c r="D990" s="192" t="s">
        <v>231</v>
      </c>
      <c r="E990" s="193" t="s">
        <v>232</v>
      </c>
      <c r="F990" s="194" t="s">
        <v>233</v>
      </c>
      <c r="G990" s="193"/>
      <c r="H990" s="195">
        <v>13852</v>
      </c>
      <c r="I990" s="171">
        <v>0</v>
      </c>
      <c r="J990" s="171">
        <v>0</v>
      </c>
      <c r="K990" s="121"/>
      <c r="L990" s="122" t="s">
        <v>234</v>
      </c>
      <c r="M990" s="126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  <c r="AF990" s="130"/>
      <c r="AG990" s="130"/>
      <c r="AH990" s="130"/>
      <c r="AI990" s="130"/>
      <c r="AJ990" s="130"/>
      <c r="AK990" s="130"/>
      <c r="AL990" s="130"/>
      <c r="AM990" s="130"/>
      <c r="AN990" s="130"/>
      <c r="AO990" s="130"/>
      <c r="AP990" s="130"/>
      <c r="AQ990" s="130"/>
      <c r="AR990" s="130"/>
      <c r="AS990" s="130"/>
      <c r="AT990" s="130"/>
      <c r="AU990" s="130"/>
      <c r="AV990" s="130"/>
      <c r="AW990" s="130"/>
      <c r="AX990" s="130"/>
      <c r="AY990" s="130"/>
      <c r="AZ990" s="130"/>
      <c r="BA990" s="130"/>
      <c r="BB990" s="130"/>
      <c r="BC990" s="130"/>
      <c r="BD990" s="130"/>
      <c r="BE990" s="130"/>
      <c r="BF990" s="130"/>
      <c r="BG990" s="130"/>
      <c r="BH990" s="130"/>
      <c r="BI990" s="130"/>
      <c r="BJ990" s="130"/>
      <c r="BK990" s="130"/>
      <c r="BL990" s="130"/>
      <c r="BM990" s="130"/>
      <c r="BN990" s="130"/>
      <c r="BO990" s="130"/>
      <c r="BP990" s="130"/>
      <c r="BQ990" s="130"/>
      <c r="BR990" s="130"/>
      <c r="BS990" s="130"/>
      <c r="BT990" s="130"/>
      <c r="BU990" s="130"/>
      <c r="BV990" s="130"/>
      <c r="BW990" s="130"/>
      <c r="BX990" s="130"/>
      <c r="BY990" s="130"/>
      <c r="BZ990" s="130"/>
      <c r="CA990" s="130"/>
      <c r="CB990" s="130"/>
      <c r="CC990" s="130"/>
      <c r="CD990" s="130"/>
      <c r="CE990" s="130"/>
      <c r="CF990" s="130"/>
      <c r="CG990" s="130"/>
      <c r="CH990" s="130"/>
      <c r="CI990" s="130"/>
      <c r="CJ990" s="130"/>
      <c r="CK990" s="130"/>
      <c r="CL990" s="130"/>
      <c r="CM990" s="130"/>
      <c r="CN990" s="130"/>
      <c r="CO990" s="130"/>
      <c r="CP990" s="130"/>
      <c r="CQ990" s="130"/>
      <c r="CR990" s="130"/>
      <c r="CS990" s="130"/>
      <c r="CT990" s="130"/>
      <c r="CU990" s="130"/>
      <c r="CV990" s="130"/>
      <c r="CW990" s="130"/>
      <c r="CX990" s="130"/>
      <c r="CY990" s="130"/>
      <c r="CZ990" s="130"/>
      <c r="DA990" s="130"/>
      <c r="DB990" s="130"/>
      <c r="DC990" s="130"/>
      <c r="DD990" s="130"/>
      <c r="DE990" s="130"/>
      <c r="DF990" s="130"/>
      <c r="DG990" s="130"/>
      <c r="DH990" s="130"/>
    </row>
    <row r="991" spans="1:112" s="131" customFormat="1" ht="12.75">
      <c r="A991" s="121">
        <v>44</v>
      </c>
      <c r="B991" s="126"/>
      <c r="C991" s="196" t="s">
        <v>235</v>
      </c>
      <c r="D991" s="190" t="s">
        <v>236</v>
      </c>
      <c r="E991" s="197" t="s">
        <v>237</v>
      </c>
      <c r="F991" s="198" t="s">
        <v>238</v>
      </c>
      <c r="G991" s="199"/>
      <c r="H991" s="200">
        <v>16160</v>
      </c>
      <c r="I991" s="171">
        <v>0</v>
      </c>
      <c r="J991" s="171">
        <v>0</v>
      </c>
      <c r="K991" s="121"/>
      <c r="L991" s="121" t="s">
        <v>239</v>
      </c>
      <c r="M991" s="126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  <c r="AF991" s="130"/>
      <c r="AG991" s="130"/>
      <c r="AH991" s="130"/>
      <c r="AI991" s="130"/>
      <c r="AJ991" s="130"/>
      <c r="AK991" s="130"/>
      <c r="AL991" s="130"/>
      <c r="AM991" s="130"/>
      <c r="AN991" s="130"/>
      <c r="AO991" s="130"/>
      <c r="AP991" s="130"/>
      <c r="AQ991" s="130"/>
      <c r="AR991" s="130"/>
      <c r="AS991" s="130"/>
      <c r="AT991" s="130"/>
      <c r="AU991" s="130"/>
      <c r="AV991" s="130"/>
      <c r="AW991" s="130"/>
      <c r="AX991" s="130"/>
      <c r="AY991" s="130"/>
      <c r="AZ991" s="130"/>
      <c r="BA991" s="130"/>
      <c r="BB991" s="130"/>
      <c r="BC991" s="130"/>
      <c r="BD991" s="130"/>
      <c r="BE991" s="130"/>
      <c r="BF991" s="130"/>
      <c r="BG991" s="130"/>
      <c r="BH991" s="130"/>
      <c r="BI991" s="130"/>
      <c r="BJ991" s="130"/>
      <c r="BK991" s="130"/>
      <c r="BL991" s="130"/>
      <c r="BM991" s="130"/>
      <c r="BN991" s="130"/>
      <c r="BO991" s="130"/>
      <c r="BP991" s="130"/>
      <c r="BQ991" s="130"/>
      <c r="BR991" s="130"/>
      <c r="BS991" s="130"/>
      <c r="BT991" s="130"/>
      <c r="BU991" s="130"/>
      <c r="BV991" s="130"/>
      <c r="BW991" s="130"/>
      <c r="BX991" s="130"/>
      <c r="BY991" s="130"/>
      <c r="BZ991" s="130"/>
      <c r="CA991" s="130"/>
      <c r="CB991" s="130"/>
      <c r="CC991" s="130"/>
      <c r="CD991" s="130"/>
      <c r="CE991" s="130"/>
      <c r="CF991" s="130"/>
      <c r="CG991" s="130"/>
      <c r="CH991" s="130"/>
      <c r="CI991" s="130"/>
      <c r="CJ991" s="130"/>
      <c r="CK991" s="130"/>
      <c r="CL991" s="130"/>
      <c r="CM991" s="130"/>
      <c r="CN991" s="130"/>
      <c r="CO991" s="130"/>
      <c r="CP991" s="130"/>
      <c r="CQ991" s="130"/>
      <c r="CR991" s="130"/>
      <c r="CS991" s="130"/>
      <c r="CT991" s="130"/>
      <c r="CU991" s="130"/>
      <c r="CV991" s="130"/>
      <c r="CW991" s="130"/>
      <c r="CX991" s="130"/>
      <c r="CY991" s="130"/>
      <c r="CZ991" s="130"/>
      <c r="DA991" s="130"/>
      <c r="DB991" s="130"/>
      <c r="DC991" s="130"/>
      <c r="DD991" s="130"/>
      <c r="DE991" s="130"/>
      <c r="DF991" s="130"/>
      <c r="DG991" s="130"/>
      <c r="DH991" s="130"/>
    </row>
    <row r="992" spans="1:112" s="131" customFormat="1" ht="25.5">
      <c r="A992" s="121">
        <v>45</v>
      </c>
      <c r="B992" s="126"/>
      <c r="C992" s="201" t="s">
        <v>240</v>
      </c>
      <c r="D992" s="202" t="s">
        <v>198</v>
      </c>
      <c r="E992" s="194" t="s">
        <v>241</v>
      </c>
      <c r="F992" s="194" t="s">
        <v>242</v>
      </c>
      <c r="G992" s="132" t="s">
        <v>243</v>
      </c>
      <c r="H992" s="195">
        <v>415000</v>
      </c>
      <c r="I992" s="171">
        <v>0</v>
      </c>
      <c r="J992" s="171">
        <v>0</v>
      </c>
      <c r="K992" s="121"/>
      <c r="L992" s="123" t="s">
        <v>244</v>
      </c>
      <c r="M992" s="126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  <c r="AF992" s="130"/>
      <c r="AG992" s="130"/>
      <c r="AH992" s="130"/>
      <c r="AI992" s="130"/>
      <c r="AJ992" s="130"/>
      <c r="AK992" s="130"/>
      <c r="AL992" s="130"/>
      <c r="AM992" s="130"/>
      <c r="AN992" s="130"/>
      <c r="AO992" s="130"/>
      <c r="AP992" s="130"/>
      <c r="AQ992" s="130"/>
      <c r="AR992" s="130"/>
      <c r="AS992" s="130"/>
      <c r="AT992" s="130"/>
      <c r="AU992" s="130"/>
      <c r="AV992" s="130"/>
      <c r="AW992" s="130"/>
      <c r="AX992" s="130"/>
      <c r="AY992" s="130"/>
      <c r="AZ992" s="130"/>
      <c r="BA992" s="130"/>
      <c r="BB992" s="130"/>
      <c r="BC992" s="130"/>
      <c r="BD992" s="130"/>
      <c r="BE992" s="130"/>
      <c r="BF992" s="130"/>
      <c r="BG992" s="130"/>
      <c r="BH992" s="130"/>
      <c r="BI992" s="130"/>
      <c r="BJ992" s="130"/>
      <c r="BK992" s="130"/>
      <c r="BL992" s="130"/>
      <c r="BM992" s="130"/>
      <c r="BN992" s="130"/>
      <c r="BO992" s="130"/>
      <c r="BP992" s="130"/>
      <c r="BQ992" s="130"/>
      <c r="BR992" s="130"/>
      <c r="BS992" s="130"/>
      <c r="BT992" s="130"/>
      <c r="BU992" s="130"/>
      <c r="BV992" s="130"/>
      <c r="BW992" s="130"/>
      <c r="BX992" s="130"/>
      <c r="BY992" s="130"/>
      <c r="BZ992" s="130"/>
      <c r="CA992" s="130"/>
      <c r="CB992" s="130"/>
      <c r="CC992" s="130"/>
      <c r="CD992" s="130"/>
      <c r="CE992" s="130"/>
      <c r="CF992" s="130"/>
      <c r="CG992" s="130"/>
      <c r="CH992" s="130"/>
      <c r="CI992" s="130"/>
      <c r="CJ992" s="130"/>
      <c r="CK992" s="130"/>
      <c r="CL992" s="130"/>
      <c r="CM992" s="130"/>
      <c r="CN992" s="130"/>
      <c r="CO992" s="130"/>
      <c r="CP992" s="130"/>
      <c r="CQ992" s="130"/>
      <c r="CR992" s="130"/>
      <c r="CS992" s="130"/>
      <c r="CT992" s="130"/>
      <c r="CU992" s="130"/>
      <c r="CV992" s="130"/>
      <c r="CW992" s="130"/>
      <c r="CX992" s="130"/>
      <c r="CY992" s="130"/>
      <c r="CZ992" s="130"/>
      <c r="DA992" s="130"/>
      <c r="DB992" s="130"/>
      <c r="DC992" s="130"/>
      <c r="DD992" s="130"/>
      <c r="DE992" s="130"/>
      <c r="DF992" s="130"/>
      <c r="DG992" s="130"/>
      <c r="DH992" s="130"/>
    </row>
    <row r="993" spans="1:112" s="131" customFormat="1" ht="25.5">
      <c r="A993" s="121">
        <v>46</v>
      </c>
      <c r="B993" s="126"/>
      <c r="C993" s="185" t="s">
        <v>245</v>
      </c>
      <c r="D993" s="203" t="s">
        <v>216</v>
      </c>
      <c r="E993" s="129" t="s">
        <v>246</v>
      </c>
      <c r="F993" s="194" t="s">
        <v>247</v>
      </c>
      <c r="G993" s="132" t="s">
        <v>243</v>
      </c>
      <c r="H993" s="204">
        <v>281938</v>
      </c>
      <c r="I993" s="171">
        <v>0</v>
      </c>
      <c r="J993" s="171">
        <v>0</v>
      </c>
      <c r="K993" s="121"/>
      <c r="L993" s="123" t="s">
        <v>248</v>
      </c>
      <c r="M993" s="126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  <c r="AF993" s="130"/>
      <c r="AG993" s="130"/>
      <c r="AH993" s="130"/>
      <c r="AI993" s="130"/>
      <c r="AJ993" s="130"/>
      <c r="AK993" s="130"/>
      <c r="AL993" s="130"/>
      <c r="AM993" s="130"/>
      <c r="AN993" s="130"/>
      <c r="AO993" s="130"/>
      <c r="AP993" s="130"/>
      <c r="AQ993" s="130"/>
      <c r="AR993" s="130"/>
      <c r="AS993" s="130"/>
      <c r="AT993" s="130"/>
      <c r="AU993" s="130"/>
      <c r="AV993" s="130"/>
      <c r="AW993" s="130"/>
      <c r="AX993" s="130"/>
      <c r="AY993" s="130"/>
      <c r="AZ993" s="130"/>
      <c r="BA993" s="130"/>
      <c r="BB993" s="130"/>
      <c r="BC993" s="130"/>
      <c r="BD993" s="130"/>
      <c r="BE993" s="130"/>
      <c r="BF993" s="130"/>
      <c r="BG993" s="130"/>
      <c r="BH993" s="130"/>
      <c r="BI993" s="130"/>
      <c r="BJ993" s="130"/>
      <c r="BK993" s="130"/>
      <c r="BL993" s="130"/>
      <c r="BM993" s="130"/>
      <c r="BN993" s="130"/>
      <c r="BO993" s="130"/>
      <c r="BP993" s="130"/>
      <c r="BQ993" s="130"/>
      <c r="BR993" s="130"/>
      <c r="BS993" s="130"/>
      <c r="BT993" s="130"/>
      <c r="BU993" s="130"/>
      <c r="BV993" s="130"/>
      <c r="BW993" s="130"/>
      <c r="BX993" s="130"/>
      <c r="BY993" s="130"/>
      <c r="BZ993" s="130"/>
      <c r="CA993" s="130"/>
      <c r="CB993" s="130"/>
      <c r="CC993" s="130"/>
      <c r="CD993" s="130"/>
      <c r="CE993" s="130"/>
      <c r="CF993" s="130"/>
      <c r="CG993" s="130"/>
      <c r="CH993" s="130"/>
      <c r="CI993" s="130"/>
      <c r="CJ993" s="130"/>
      <c r="CK993" s="130"/>
      <c r="CL993" s="130"/>
      <c r="CM993" s="130"/>
      <c r="CN993" s="130"/>
      <c r="CO993" s="130"/>
      <c r="CP993" s="130"/>
      <c r="CQ993" s="130"/>
      <c r="CR993" s="130"/>
      <c r="CS993" s="130"/>
      <c r="CT993" s="130"/>
      <c r="CU993" s="130"/>
      <c r="CV993" s="130"/>
      <c r="CW993" s="130"/>
      <c r="CX993" s="130"/>
      <c r="CY993" s="130"/>
      <c r="CZ993" s="130"/>
      <c r="DA993" s="130"/>
      <c r="DB993" s="130"/>
      <c r="DC993" s="130"/>
      <c r="DD993" s="130"/>
      <c r="DE993" s="130"/>
      <c r="DF993" s="130"/>
      <c r="DG993" s="130"/>
      <c r="DH993" s="130"/>
    </row>
    <row r="994" spans="1:112" s="131" customFormat="1" ht="25.5">
      <c r="A994" s="121">
        <v>47</v>
      </c>
      <c r="B994" s="126"/>
      <c r="C994" s="186" t="s">
        <v>249</v>
      </c>
      <c r="D994" s="203" t="s">
        <v>216</v>
      </c>
      <c r="E994" s="194" t="s">
        <v>250</v>
      </c>
      <c r="F994" s="205" t="s">
        <v>251</v>
      </c>
      <c r="G994" s="132" t="s">
        <v>243</v>
      </c>
      <c r="H994" s="195">
        <v>530000</v>
      </c>
      <c r="I994" s="171">
        <v>0</v>
      </c>
      <c r="J994" s="171">
        <v>0</v>
      </c>
      <c r="K994" s="121"/>
      <c r="L994" s="123" t="s">
        <v>252</v>
      </c>
      <c r="M994" s="126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  <c r="AF994" s="130"/>
      <c r="AG994" s="130"/>
      <c r="AH994" s="130"/>
      <c r="AI994" s="130"/>
      <c r="AJ994" s="130"/>
      <c r="AK994" s="130"/>
      <c r="AL994" s="130"/>
      <c r="AM994" s="130"/>
      <c r="AN994" s="130"/>
      <c r="AO994" s="130"/>
      <c r="AP994" s="130"/>
      <c r="AQ994" s="130"/>
      <c r="AR994" s="130"/>
      <c r="AS994" s="130"/>
      <c r="AT994" s="130"/>
      <c r="AU994" s="130"/>
      <c r="AV994" s="130"/>
      <c r="AW994" s="130"/>
      <c r="AX994" s="130"/>
      <c r="AY994" s="130"/>
      <c r="AZ994" s="130"/>
      <c r="BA994" s="130"/>
      <c r="BB994" s="130"/>
      <c r="BC994" s="130"/>
      <c r="BD994" s="130"/>
      <c r="BE994" s="130"/>
      <c r="BF994" s="130"/>
      <c r="BG994" s="130"/>
      <c r="BH994" s="130"/>
      <c r="BI994" s="130"/>
      <c r="BJ994" s="130"/>
      <c r="BK994" s="130"/>
      <c r="BL994" s="130"/>
      <c r="BM994" s="130"/>
      <c r="BN994" s="130"/>
      <c r="BO994" s="130"/>
      <c r="BP994" s="130"/>
      <c r="BQ994" s="130"/>
      <c r="BR994" s="130"/>
      <c r="BS994" s="130"/>
      <c r="BT994" s="130"/>
      <c r="BU994" s="130"/>
      <c r="BV994" s="130"/>
      <c r="BW994" s="130"/>
      <c r="BX994" s="130"/>
      <c r="BY994" s="130"/>
      <c r="BZ994" s="130"/>
      <c r="CA994" s="130"/>
      <c r="CB994" s="130"/>
      <c r="CC994" s="130"/>
      <c r="CD994" s="130"/>
      <c r="CE994" s="130"/>
      <c r="CF994" s="130"/>
      <c r="CG994" s="130"/>
      <c r="CH994" s="130"/>
      <c r="CI994" s="130"/>
      <c r="CJ994" s="130"/>
      <c r="CK994" s="130"/>
      <c r="CL994" s="130"/>
      <c r="CM994" s="130"/>
      <c r="CN994" s="130"/>
      <c r="CO994" s="130"/>
      <c r="CP994" s="130"/>
      <c r="CQ994" s="130"/>
      <c r="CR994" s="130"/>
      <c r="CS994" s="130"/>
      <c r="CT994" s="130"/>
      <c r="CU994" s="130"/>
      <c r="CV994" s="130"/>
      <c r="CW994" s="130"/>
      <c r="CX994" s="130"/>
      <c r="CY994" s="130"/>
      <c r="CZ994" s="130"/>
      <c r="DA994" s="130"/>
      <c r="DB994" s="130"/>
      <c r="DC994" s="130"/>
      <c r="DD994" s="130"/>
      <c r="DE994" s="130"/>
      <c r="DF994" s="130"/>
      <c r="DG994" s="130"/>
      <c r="DH994" s="130"/>
    </row>
    <row r="995" spans="1:112" s="131" customFormat="1" ht="25.5">
      <c r="A995" s="121">
        <v>48</v>
      </c>
      <c r="B995" s="126"/>
      <c r="C995" s="186" t="s">
        <v>253</v>
      </c>
      <c r="D995" s="203" t="s">
        <v>216</v>
      </c>
      <c r="E995" s="194" t="s">
        <v>254</v>
      </c>
      <c r="F995" s="194" t="s">
        <v>255</v>
      </c>
      <c r="G995" s="132" t="s">
        <v>243</v>
      </c>
      <c r="H995" s="195">
        <v>42500</v>
      </c>
      <c r="I995" s="171">
        <v>0</v>
      </c>
      <c r="J995" s="171">
        <v>0</v>
      </c>
      <c r="K995" s="121"/>
      <c r="L995" s="123" t="s">
        <v>256</v>
      </c>
      <c r="M995" s="126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30"/>
      <c r="AK995" s="130"/>
      <c r="AL995" s="130"/>
      <c r="AM995" s="130"/>
      <c r="AN995" s="130"/>
      <c r="AO995" s="130"/>
      <c r="AP995" s="130"/>
      <c r="AQ995" s="130"/>
      <c r="AR995" s="130"/>
      <c r="AS995" s="130"/>
      <c r="AT995" s="130"/>
      <c r="AU995" s="130"/>
      <c r="AV995" s="130"/>
      <c r="AW995" s="130"/>
      <c r="AX995" s="130"/>
      <c r="AY995" s="130"/>
      <c r="AZ995" s="130"/>
      <c r="BA995" s="130"/>
      <c r="BB995" s="130"/>
      <c r="BC995" s="130"/>
      <c r="BD995" s="130"/>
      <c r="BE995" s="130"/>
      <c r="BF995" s="130"/>
      <c r="BG995" s="130"/>
      <c r="BH995" s="130"/>
      <c r="BI995" s="130"/>
      <c r="BJ995" s="130"/>
      <c r="BK995" s="130"/>
      <c r="BL995" s="130"/>
      <c r="BM995" s="130"/>
      <c r="BN995" s="130"/>
      <c r="BO995" s="130"/>
      <c r="BP995" s="130"/>
      <c r="BQ995" s="130"/>
      <c r="BR995" s="130"/>
      <c r="BS995" s="130"/>
      <c r="BT995" s="130"/>
      <c r="BU995" s="130"/>
      <c r="BV995" s="130"/>
      <c r="BW995" s="130"/>
      <c r="BX995" s="130"/>
      <c r="BY995" s="130"/>
      <c r="BZ995" s="130"/>
      <c r="CA995" s="130"/>
      <c r="CB995" s="130"/>
      <c r="CC995" s="130"/>
      <c r="CD995" s="130"/>
      <c r="CE995" s="130"/>
      <c r="CF995" s="130"/>
      <c r="CG995" s="130"/>
      <c r="CH995" s="130"/>
      <c r="CI995" s="130"/>
      <c r="CJ995" s="130"/>
      <c r="CK995" s="130"/>
      <c r="CL995" s="130"/>
      <c r="CM995" s="130"/>
      <c r="CN995" s="130"/>
      <c r="CO995" s="130"/>
      <c r="CP995" s="130"/>
      <c r="CQ995" s="130"/>
      <c r="CR995" s="130"/>
      <c r="CS995" s="130"/>
      <c r="CT995" s="130"/>
      <c r="CU995" s="130"/>
      <c r="CV995" s="130"/>
      <c r="CW995" s="130"/>
      <c r="CX995" s="130"/>
      <c r="CY995" s="130"/>
      <c r="CZ995" s="130"/>
      <c r="DA995" s="130"/>
      <c r="DB995" s="130"/>
      <c r="DC995" s="130"/>
      <c r="DD995" s="130"/>
      <c r="DE995" s="130"/>
      <c r="DF995" s="130"/>
      <c r="DG995" s="130"/>
      <c r="DH995" s="130"/>
    </row>
    <row r="996" spans="1:112" s="131" customFormat="1" ht="25.5">
      <c r="A996" s="121">
        <v>49</v>
      </c>
      <c r="B996" s="126"/>
      <c r="C996" s="196" t="s">
        <v>257</v>
      </c>
      <c r="D996" s="203" t="s">
        <v>216</v>
      </c>
      <c r="E996" s="129" t="s">
        <v>258</v>
      </c>
      <c r="F996" s="194" t="s">
        <v>259</v>
      </c>
      <c r="G996" s="132" t="s">
        <v>260</v>
      </c>
      <c r="H996" s="206">
        <v>23730</v>
      </c>
      <c r="I996" s="171">
        <v>0</v>
      </c>
      <c r="J996" s="171">
        <v>0</v>
      </c>
      <c r="K996" s="121"/>
      <c r="L996" s="123" t="s">
        <v>261</v>
      </c>
      <c r="M996" s="126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  <c r="AF996" s="130"/>
      <c r="AG996" s="130"/>
      <c r="AH996" s="130"/>
      <c r="AI996" s="130"/>
      <c r="AJ996" s="130"/>
      <c r="AK996" s="130"/>
      <c r="AL996" s="130"/>
      <c r="AM996" s="130"/>
      <c r="AN996" s="130"/>
      <c r="AO996" s="130"/>
      <c r="AP996" s="130"/>
      <c r="AQ996" s="130"/>
      <c r="AR996" s="130"/>
      <c r="AS996" s="130"/>
      <c r="AT996" s="130"/>
      <c r="AU996" s="130"/>
      <c r="AV996" s="130"/>
      <c r="AW996" s="130"/>
      <c r="AX996" s="130"/>
      <c r="AY996" s="130"/>
      <c r="AZ996" s="130"/>
      <c r="BA996" s="130"/>
      <c r="BB996" s="130"/>
      <c r="BC996" s="130"/>
      <c r="BD996" s="130"/>
      <c r="BE996" s="130"/>
      <c r="BF996" s="130"/>
      <c r="BG996" s="130"/>
      <c r="BH996" s="130"/>
      <c r="BI996" s="130"/>
      <c r="BJ996" s="130"/>
      <c r="BK996" s="130"/>
      <c r="BL996" s="130"/>
      <c r="BM996" s="130"/>
      <c r="BN996" s="130"/>
      <c r="BO996" s="130"/>
      <c r="BP996" s="130"/>
      <c r="BQ996" s="130"/>
      <c r="BR996" s="130"/>
      <c r="BS996" s="130"/>
      <c r="BT996" s="130"/>
      <c r="BU996" s="130"/>
      <c r="BV996" s="130"/>
      <c r="BW996" s="130"/>
      <c r="BX996" s="130"/>
      <c r="BY996" s="130"/>
      <c r="BZ996" s="130"/>
      <c r="CA996" s="130"/>
      <c r="CB996" s="130"/>
      <c r="CC996" s="130"/>
      <c r="CD996" s="130"/>
      <c r="CE996" s="130"/>
      <c r="CF996" s="130"/>
      <c r="CG996" s="130"/>
      <c r="CH996" s="130"/>
      <c r="CI996" s="130"/>
      <c r="CJ996" s="130"/>
      <c r="CK996" s="130"/>
      <c r="CL996" s="130"/>
      <c r="CM996" s="130"/>
      <c r="CN996" s="130"/>
      <c r="CO996" s="130"/>
      <c r="CP996" s="130"/>
      <c r="CQ996" s="130"/>
      <c r="CR996" s="130"/>
      <c r="CS996" s="130"/>
      <c r="CT996" s="130"/>
      <c r="CU996" s="130"/>
      <c r="CV996" s="130"/>
      <c r="CW996" s="130"/>
      <c r="CX996" s="130"/>
      <c r="CY996" s="130"/>
      <c r="CZ996" s="130"/>
      <c r="DA996" s="130"/>
      <c r="DB996" s="130"/>
      <c r="DC996" s="130"/>
      <c r="DD996" s="130"/>
      <c r="DE996" s="130"/>
      <c r="DF996" s="130"/>
      <c r="DG996" s="130"/>
      <c r="DH996" s="130"/>
    </row>
    <row r="997" spans="1:112" s="131" customFormat="1" ht="38.25">
      <c r="A997" s="121">
        <v>50</v>
      </c>
      <c r="B997" s="126"/>
      <c r="C997" s="185" t="s">
        <v>262</v>
      </c>
      <c r="D997" s="203" t="s">
        <v>216</v>
      </c>
      <c r="E997" s="207" t="s">
        <v>263</v>
      </c>
      <c r="F997" s="194" t="s">
        <v>264</v>
      </c>
      <c r="G997" s="132" t="s">
        <v>260</v>
      </c>
      <c r="H997" s="195">
        <v>28171</v>
      </c>
      <c r="I997" s="171">
        <v>0</v>
      </c>
      <c r="J997" s="171">
        <v>0</v>
      </c>
      <c r="K997" s="121"/>
      <c r="L997" s="121" t="s">
        <v>265</v>
      </c>
      <c r="M997" s="126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  <c r="AF997" s="130"/>
      <c r="AG997" s="130"/>
      <c r="AH997" s="130"/>
      <c r="AI997" s="130"/>
      <c r="AJ997" s="130"/>
      <c r="AK997" s="130"/>
      <c r="AL997" s="130"/>
      <c r="AM997" s="130"/>
      <c r="AN997" s="130"/>
      <c r="AO997" s="130"/>
      <c r="AP997" s="130"/>
      <c r="AQ997" s="130"/>
      <c r="AR997" s="130"/>
      <c r="AS997" s="130"/>
      <c r="AT997" s="130"/>
      <c r="AU997" s="130"/>
      <c r="AV997" s="130"/>
      <c r="AW997" s="130"/>
      <c r="AX997" s="130"/>
      <c r="AY997" s="130"/>
      <c r="AZ997" s="130"/>
      <c r="BA997" s="130"/>
      <c r="BB997" s="130"/>
      <c r="BC997" s="130"/>
      <c r="BD997" s="130"/>
      <c r="BE997" s="130"/>
      <c r="BF997" s="130"/>
      <c r="BG997" s="130"/>
      <c r="BH997" s="130"/>
      <c r="BI997" s="130"/>
      <c r="BJ997" s="130"/>
      <c r="BK997" s="130"/>
      <c r="BL997" s="130"/>
      <c r="BM997" s="130"/>
      <c r="BN997" s="130"/>
      <c r="BO997" s="130"/>
      <c r="BP997" s="130"/>
      <c r="BQ997" s="130"/>
      <c r="BR997" s="130"/>
      <c r="BS997" s="130"/>
      <c r="BT997" s="130"/>
      <c r="BU997" s="130"/>
      <c r="BV997" s="130"/>
      <c r="BW997" s="130"/>
      <c r="BX997" s="130"/>
      <c r="BY997" s="130"/>
      <c r="BZ997" s="130"/>
      <c r="CA997" s="130"/>
      <c r="CB997" s="130"/>
      <c r="CC997" s="130"/>
      <c r="CD997" s="130"/>
      <c r="CE997" s="130"/>
      <c r="CF997" s="130"/>
      <c r="CG997" s="130"/>
      <c r="CH997" s="130"/>
      <c r="CI997" s="130"/>
      <c r="CJ997" s="130"/>
      <c r="CK997" s="130"/>
      <c r="CL997" s="130"/>
      <c r="CM997" s="130"/>
      <c r="CN997" s="130"/>
      <c r="CO997" s="130"/>
      <c r="CP997" s="130"/>
      <c r="CQ997" s="130"/>
      <c r="CR997" s="130"/>
      <c r="CS997" s="130"/>
      <c r="CT997" s="130"/>
      <c r="CU997" s="130"/>
      <c r="CV997" s="130"/>
      <c r="CW997" s="130"/>
      <c r="CX997" s="130"/>
      <c r="CY997" s="130"/>
      <c r="CZ997" s="130"/>
      <c r="DA997" s="130"/>
      <c r="DB997" s="130"/>
      <c r="DC997" s="130"/>
      <c r="DD997" s="130"/>
      <c r="DE997" s="130"/>
      <c r="DF997" s="130"/>
      <c r="DG997" s="130"/>
      <c r="DH997" s="130"/>
    </row>
    <row r="998" spans="1:112" s="131" customFormat="1" ht="25.5">
      <c r="A998" s="121">
        <v>51</v>
      </c>
      <c r="B998" s="126"/>
      <c r="C998" s="185" t="s">
        <v>266</v>
      </c>
      <c r="D998" s="122" t="s">
        <v>188</v>
      </c>
      <c r="E998" s="207" t="s">
        <v>267</v>
      </c>
      <c r="F998" s="194" t="s">
        <v>268</v>
      </c>
      <c r="G998" s="132" t="s">
        <v>260</v>
      </c>
      <c r="H998" s="195">
        <v>100000</v>
      </c>
      <c r="I998" s="171">
        <v>0</v>
      </c>
      <c r="J998" s="171">
        <v>0</v>
      </c>
      <c r="K998" s="121"/>
      <c r="L998" s="123" t="s">
        <v>269</v>
      </c>
      <c r="M998" s="126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  <c r="AF998" s="130"/>
      <c r="AG998" s="130"/>
      <c r="AH998" s="130"/>
      <c r="AI998" s="130"/>
      <c r="AJ998" s="130"/>
      <c r="AK998" s="130"/>
      <c r="AL998" s="130"/>
      <c r="AM998" s="130"/>
      <c r="AN998" s="130"/>
      <c r="AO998" s="130"/>
      <c r="AP998" s="130"/>
      <c r="AQ998" s="130"/>
      <c r="AR998" s="130"/>
      <c r="AS998" s="130"/>
      <c r="AT998" s="130"/>
      <c r="AU998" s="130"/>
      <c r="AV998" s="130"/>
      <c r="AW998" s="130"/>
      <c r="AX998" s="130"/>
      <c r="AY998" s="130"/>
      <c r="AZ998" s="130"/>
      <c r="BA998" s="130"/>
      <c r="BB998" s="130"/>
      <c r="BC998" s="130"/>
      <c r="BD998" s="130"/>
      <c r="BE998" s="130"/>
      <c r="BF998" s="130"/>
      <c r="BG998" s="130"/>
      <c r="BH998" s="130"/>
      <c r="BI998" s="130"/>
      <c r="BJ998" s="130"/>
      <c r="BK998" s="130"/>
      <c r="BL998" s="130"/>
      <c r="BM998" s="130"/>
      <c r="BN998" s="130"/>
      <c r="BO998" s="130"/>
      <c r="BP998" s="130"/>
      <c r="BQ998" s="130"/>
      <c r="BR998" s="130"/>
      <c r="BS998" s="130"/>
      <c r="BT998" s="130"/>
      <c r="BU998" s="130"/>
      <c r="BV998" s="130"/>
      <c r="BW998" s="130"/>
      <c r="BX998" s="130"/>
      <c r="BY998" s="130"/>
      <c r="BZ998" s="130"/>
      <c r="CA998" s="130"/>
      <c r="CB998" s="130"/>
      <c r="CC998" s="130"/>
      <c r="CD998" s="130"/>
      <c r="CE998" s="130"/>
      <c r="CF998" s="130"/>
      <c r="CG998" s="130"/>
      <c r="CH998" s="130"/>
      <c r="CI998" s="130"/>
      <c r="CJ998" s="130"/>
      <c r="CK998" s="130"/>
      <c r="CL998" s="130"/>
      <c r="CM998" s="130"/>
      <c r="CN998" s="130"/>
      <c r="CO998" s="130"/>
      <c r="CP998" s="130"/>
      <c r="CQ998" s="130"/>
      <c r="CR998" s="130"/>
      <c r="CS998" s="130"/>
      <c r="CT998" s="130"/>
      <c r="CU998" s="130"/>
      <c r="CV998" s="130"/>
      <c r="CW998" s="130"/>
      <c r="CX998" s="130"/>
      <c r="CY998" s="130"/>
      <c r="CZ998" s="130"/>
      <c r="DA998" s="130"/>
      <c r="DB998" s="130"/>
      <c r="DC998" s="130"/>
      <c r="DD998" s="130"/>
      <c r="DE998" s="130"/>
      <c r="DF998" s="130"/>
      <c r="DG998" s="130"/>
      <c r="DH998" s="130"/>
    </row>
    <row r="999" spans="1:112" s="131" customFormat="1" ht="12.75">
      <c r="A999" s="121">
        <v>52</v>
      </c>
      <c r="B999" s="126"/>
      <c r="C999" s="208" t="s">
        <v>270</v>
      </c>
      <c r="D999" s="208" t="s">
        <v>198</v>
      </c>
      <c r="E999" s="209" t="s">
        <v>271</v>
      </c>
      <c r="F999" s="210" t="s">
        <v>272</v>
      </c>
      <c r="G999" s="132" t="s">
        <v>54</v>
      </c>
      <c r="H999" s="195">
        <v>3000</v>
      </c>
      <c r="I999" s="171">
        <v>0</v>
      </c>
      <c r="J999" s="171">
        <v>0</v>
      </c>
      <c r="K999" s="121"/>
      <c r="L999" s="124" t="s">
        <v>214</v>
      </c>
      <c r="M999" s="126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  <c r="AF999" s="130"/>
      <c r="AG999" s="130"/>
      <c r="AH999" s="130"/>
      <c r="AI999" s="130"/>
      <c r="AJ999" s="130"/>
      <c r="AK999" s="130"/>
      <c r="AL999" s="130"/>
      <c r="AM999" s="130"/>
      <c r="AN999" s="130"/>
      <c r="AO999" s="130"/>
      <c r="AP999" s="130"/>
      <c r="AQ999" s="130"/>
      <c r="AR999" s="130"/>
      <c r="AS999" s="130"/>
      <c r="AT999" s="130"/>
      <c r="AU999" s="130"/>
      <c r="AV999" s="130"/>
      <c r="AW999" s="130"/>
      <c r="AX999" s="130"/>
      <c r="AY999" s="130"/>
      <c r="AZ999" s="130"/>
      <c r="BA999" s="130"/>
      <c r="BB999" s="130"/>
      <c r="BC999" s="130"/>
      <c r="BD999" s="130"/>
      <c r="BE999" s="130"/>
      <c r="BF999" s="130"/>
      <c r="BG999" s="130"/>
      <c r="BH999" s="130"/>
      <c r="BI999" s="130"/>
      <c r="BJ999" s="130"/>
      <c r="BK999" s="130"/>
      <c r="BL999" s="130"/>
      <c r="BM999" s="130"/>
      <c r="BN999" s="130"/>
      <c r="BO999" s="130"/>
      <c r="BP999" s="130"/>
      <c r="BQ999" s="130"/>
      <c r="BR999" s="130"/>
      <c r="BS999" s="130"/>
      <c r="BT999" s="130"/>
      <c r="BU999" s="130"/>
      <c r="BV999" s="130"/>
      <c r="BW999" s="130"/>
      <c r="BX999" s="130"/>
      <c r="BY999" s="130"/>
      <c r="BZ999" s="130"/>
      <c r="CA999" s="130"/>
      <c r="CB999" s="130"/>
      <c r="CC999" s="130"/>
      <c r="CD999" s="130"/>
      <c r="CE999" s="130"/>
      <c r="CF999" s="130"/>
      <c r="CG999" s="130"/>
      <c r="CH999" s="130"/>
      <c r="CI999" s="130"/>
      <c r="CJ999" s="130"/>
      <c r="CK999" s="130"/>
      <c r="CL999" s="130"/>
      <c r="CM999" s="130"/>
      <c r="CN999" s="130"/>
      <c r="CO999" s="130"/>
      <c r="CP999" s="130"/>
      <c r="CQ999" s="130"/>
      <c r="CR999" s="130"/>
      <c r="CS999" s="130"/>
      <c r="CT999" s="130"/>
      <c r="CU999" s="130"/>
      <c r="CV999" s="130"/>
      <c r="CW999" s="130"/>
      <c r="CX999" s="130"/>
      <c r="CY999" s="130"/>
      <c r="CZ999" s="130"/>
      <c r="DA999" s="130"/>
      <c r="DB999" s="130"/>
      <c r="DC999" s="130"/>
      <c r="DD999" s="130"/>
      <c r="DE999" s="130"/>
      <c r="DF999" s="130"/>
      <c r="DG999" s="130"/>
      <c r="DH999" s="130"/>
    </row>
    <row r="1000" spans="1:112" s="131" customFormat="1" ht="25.5">
      <c r="A1000" s="121">
        <v>53</v>
      </c>
      <c r="B1000" s="126"/>
      <c r="C1000" s="211" t="s">
        <v>100</v>
      </c>
      <c r="D1000" s="211" t="s">
        <v>66</v>
      </c>
      <c r="E1000" s="126" t="s">
        <v>273</v>
      </c>
      <c r="F1000" s="212" t="s">
        <v>274</v>
      </c>
      <c r="G1000" s="132"/>
      <c r="H1000" s="195">
        <v>6350410</v>
      </c>
      <c r="I1000" s="171">
        <v>0</v>
      </c>
      <c r="J1000" s="171">
        <v>0</v>
      </c>
      <c r="K1000" s="121"/>
      <c r="L1000" s="123" t="s">
        <v>275</v>
      </c>
      <c r="M1000" s="126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  <c r="AF1000" s="130"/>
      <c r="AG1000" s="130"/>
      <c r="AH1000" s="130"/>
      <c r="AI1000" s="130"/>
      <c r="AJ1000" s="130"/>
      <c r="AK1000" s="130"/>
      <c r="AL1000" s="130"/>
      <c r="AM1000" s="130"/>
      <c r="AN1000" s="130"/>
      <c r="AO1000" s="130"/>
      <c r="AP1000" s="130"/>
      <c r="AQ1000" s="130"/>
      <c r="AR1000" s="130"/>
      <c r="AS1000" s="130"/>
      <c r="AT1000" s="130"/>
      <c r="AU1000" s="130"/>
      <c r="AV1000" s="130"/>
      <c r="AW1000" s="130"/>
      <c r="AX1000" s="130"/>
      <c r="AY1000" s="130"/>
      <c r="AZ1000" s="130"/>
      <c r="BA1000" s="130"/>
      <c r="BB1000" s="130"/>
      <c r="BC1000" s="130"/>
      <c r="BD1000" s="130"/>
      <c r="BE1000" s="130"/>
      <c r="BF1000" s="130"/>
      <c r="BG1000" s="130"/>
      <c r="BH1000" s="130"/>
      <c r="BI1000" s="130"/>
      <c r="BJ1000" s="130"/>
      <c r="BK1000" s="130"/>
      <c r="BL1000" s="130"/>
      <c r="BM1000" s="130"/>
      <c r="BN1000" s="130"/>
      <c r="BO1000" s="130"/>
      <c r="BP1000" s="130"/>
      <c r="BQ1000" s="130"/>
      <c r="BR1000" s="130"/>
      <c r="BS1000" s="130"/>
      <c r="BT1000" s="130"/>
      <c r="BU1000" s="130"/>
      <c r="BV1000" s="130"/>
      <c r="BW1000" s="130"/>
      <c r="BX1000" s="130"/>
      <c r="BY1000" s="130"/>
      <c r="BZ1000" s="130"/>
      <c r="CA1000" s="130"/>
      <c r="CB1000" s="130"/>
      <c r="CC1000" s="130"/>
      <c r="CD1000" s="130"/>
      <c r="CE1000" s="130"/>
      <c r="CF1000" s="130"/>
      <c r="CG1000" s="130"/>
      <c r="CH1000" s="130"/>
      <c r="CI1000" s="130"/>
      <c r="CJ1000" s="130"/>
      <c r="CK1000" s="130"/>
      <c r="CL1000" s="130"/>
      <c r="CM1000" s="130"/>
      <c r="CN1000" s="130"/>
      <c r="CO1000" s="130"/>
      <c r="CP1000" s="130"/>
      <c r="CQ1000" s="130"/>
      <c r="CR1000" s="130"/>
      <c r="CS1000" s="130"/>
      <c r="CT1000" s="130"/>
      <c r="CU1000" s="130"/>
      <c r="CV1000" s="130"/>
      <c r="CW1000" s="130"/>
      <c r="CX1000" s="130"/>
      <c r="CY1000" s="130"/>
      <c r="CZ1000" s="130"/>
      <c r="DA1000" s="130"/>
      <c r="DB1000" s="130"/>
      <c r="DC1000" s="130"/>
      <c r="DD1000" s="130"/>
      <c r="DE1000" s="130"/>
      <c r="DF1000" s="130"/>
      <c r="DG1000" s="130"/>
      <c r="DH1000" s="130"/>
    </row>
    <row r="1001" spans="1:112" s="131" customFormat="1" ht="25.5">
      <c r="A1001" s="121">
        <v>54</v>
      </c>
      <c r="B1001" s="126"/>
      <c r="C1001" s="186" t="s">
        <v>230</v>
      </c>
      <c r="D1001" s="186" t="s">
        <v>276</v>
      </c>
      <c r="E1001" s="207" t="s">
        <v>232</v>
      </c>
      <c r="F1001" s="205" t="s">
        <v>277</v>
      </c>
      <c r="G1001" s="132" t="s">
        <v>278</v>
      </c>
      <c r="H1001" s="195">
        <v>120000</v>
      </c>
      <c r="I1001" s="171">
        <v>0</v>
      </c>
      <c r="J1001" s="171">
        <v>0</v>
      </c>
      <c r="K1001" s="121"/>
      <c r="L1001" s="123" t="s">
        <v>279</v>
      </c>
      <c r="M1001" s="126"/>
      <c r="N1001" s="130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  <c r="Z1001" s="130"/>
      <c r="AA1001" s="130"/>
      <c r="AB1001" s="130"/>
      <c r="AC1001" s="130"/>
      <c r="AD1001" s="130"/>
      <c r="AE1001" s="130"/>
      <c r="AF1001" s="130"/>
      <c r="AG1001" s="130"/>
      <c r="AH1001" s="130"/>
      <c r="AI1001" s="130"/>
      <c r="AJ1001" s="130"/>
      <c r="AK1001" s="130"/>
      <c r="AL1001" s="130"/>
      <c r="AM1001" s="130"/>
      <c r="AN1001" s="130"/>
      <c r="AO1001" s="130"/>
      <c r="AP1001" s="130"/>
      <c r="AQ1001" s="130"/>
      <c r="AR1001" s="130"/>
      <c r="AS1001" s="130"/>
      <c r="AT1001" s="130"/>
      <c r="AU1001" s="130"/>
      <c r="AV1001" s="130"/>
      <c r="AW1001" s="130"/>
      <c r="AX1001" s="130"/>
      <c r="AY1001" s="130"/>
      <c r="AZ1001" s="130"/>
      <c r="BA1001" s="130"/>
      <c r="BB1001" s="130"/>
      <c r="BC1001" s="130"/>
      <c r="BD1001" s="130"/>
      <c r="BE1001" s="130"/>
      <c r="BF1001" s="130"/>
      <c r="BG1001" s="130"/>
      <c r="BH1001" s="130"/>
      <c r="BI1001" s="130"/>
      <c r="BJ1001" s="130"/>
      <c r="BK1001" s="130"/>
      <c r="BL1001" s="130"/>
      <c r="BM1001" s="130"/>
      <c r="BN1001" s="130"/>
      <c r="BO1001" s="130"/>
      <c r="BP1001" s="130"/>
      <c r="BQ1001" s="130"/>
      <c r="BR1001" s="130"/>
      <c r="BS1001" s="130"/>
      <c r="BT1001" s="130"/>
      <c r="BU1001" s="130"/>
      <c r="BV1001" s="130"/>
      <c r="BW1001" s="130"/>
      <c r="BX1001" s="130"/>
      <c r="BY1001" s="130"/>
      <c r="BZ1001" s="130"/>
      <c r="CA1001" s="130"/>
      <c r="CB1001" s="130"/>
      <c r="CC1001" s="130"/>
      <c r="CD1001" s="130"/>
      <c r="CE1001" s="130"/>
      <c r="CF1001" s="130"/>
      <c r="CG1001" s="130"/>
      <c r="CH1001" s="130"/>
      <c r="CI1001" s="130"/>
      <c r="CJ1001" s="130"/>
      <c r="CK1001" s="130"/>
      <c r="CL1001" s="130"/>
      <c r="CM1001" s="130"/>
      <c r="CN1001" s="130"/>
      <c r="CO1001" s="130"/>
      <c r="CP1001" s="130"/>
      <c r="CQ1001" s="130"/>
      <c r="CR1001" s="130"/>
      <c r="CS1001" s="130"/>
      <c r="CT1001" s="130"/>
      <c r="CU1001" s="130"/>
      <c r="CV1001" s="130"/>
      <c r="CW1001" s="130"/>
      <c r="CX1001" s="130"/>
      <c r="CY1001" s="130"/>
      <c r="CZ1001" s="130"/>
      <c r="DA1001" s="130"/>
      <c r="DB1001" s="130"/>
      <c r="DC1001" s="130"/>
      <c r="DD1001" s="130"/>
      <c r="DE1001" s="130"/>
      <c r="DF1001" s="130"/>
      <c r="DG1001" s="130"/>
      <c r="DH1001" s="130"/>
    </row>
    <row r="1002" spans="1:112" s="131" customFormat="1" ht="25.5">
      <c r="A1002" s="121">
        <v>55</v>
      </c>
      <c r="B1002" s="126"/>
      <c r="C1002" s="213" t="s">
        <v>280</v>
      </c>
      <c r="D1002" s="214" t="s">
        <v>281</v>
      </c>
      <c r="E1002" s="207" t="s">
        <v>282</v>
      </c>
      <c r="F1002" s="194" t="s">
        <v>283</v>
      </c>
      <c r="G1002" s="132" t="s">
        <v>284</v>
      </c>
      <c r="H1002" s="195">
        <v>27000</v>
      </c>
      <c r="I1002" s="171">
        <v>0</v>
      </c>
      <c r="J1002" s="171">
        <v>0</v>
      </c>
      <c r="K1002" s="121"/>
      <c r="L1002" s="123" t="s">
        <v>285</v>
      </c>
      <c r="M1002" s="126"/>
      <c r="N1002" s="130"/>
      <c r="O1002" s="130"/>
      <c r="P1002" s="130"/>
      <c r="Q1002" s="130"/>
      <c r="R1002" s="130"/>
      <c r="S1002" s="130"/>
      <c r="T1002" s="130"/>
      <c r="U1002" s="130"/>
      <c r="V1002" s="130"/>
      <c r="W1002" s="130"/>
      <c r="X1002" s="130"/>
      <c r="Y1002" s="130"/>
      <c r="Z1002" s="130"/>
      <c r="AA1002" s="130"/>
      <c r="AB1002" s="130"/>
      <c r="AC1002" s="130"/>
      <c r="AD1002" s="130"/>
      <c r="AE1002" s="130"/>
      <c r="AF1002" s="130"/>
      <c r="AG1002" s="130"/>
      <c r="AH1002" s="130"/>
      <c r="AI1002" s="130"/>
      <c r="AJ1002" s="130"/>
      <c r="AK1002" s="130"/>
      <c r="AL1002" s="130"/>
      <c r="AM1002" s="130"/>
      <c r="AN1002" s="130"/>
      <c r="AO1002" s="130"/>
      <c r="AP1002" s="130"/>
      <c r="AQ1002" s="130"/>
      <c r="AR1002" s="130"/>
      <c r="AS1002" s="130"/>
      <c r="AT1002" s="130"/>
      <c r="AU1002" s="130"/>
      <c r="AV1002" s="130"/>
      <c r="AW1002" s="130"/>
      <c r="AX1002" s="130"/>
      <c r="AY1002" s="130"/>
      <c r="AZ1002" s="130"/>
      <c r="BA1002" s="130"/>
      <c r="BB1002" s="130"/>
      <c r="BC1002" s="130"/>
      <c r="BD1002" s="130"/>
      <c r="BE1002" s="130"/>
      <c r="BF1002" s="130"/>
      <c r="BG1002" s="130"/>
      <c r="BH1002" s="130"/>
      <c r="BI1002" s="130"/>
      <c r="BJ1002" s="130"/>
      <c r="BK1002" s="130"/>
      <c r="BL1002" s="130"/>
      <c r="BM1002" s="130"/>
      <c r="BN1002" s="130"/>
      <c r="BO1002" s="130"/>
      <c r="BP1002" s="130"/>
      <c r="BQ1002" s="130"/>
      <c r="BR1002" s="130"/>
      <c r="BS1002" s="130"/>
      <c r="BT1002" s="130"/>
      <c r="BU1002" s="130"/>
      <c r="BV1002" s="130"/>
      <c r="BW1002" s="130"/>
      <c r="BX1002" s="130"/>
      <c r="BY1002" s="130"/>
      <c r="BZ1002" s="130"/>
      <c r="CA1002" s="130"/>
      <c r="CB1002" s="130"/>
      <c r="CC1002" s="130"/>
      <c r="CD1002" s="130"/>
      <c r="CE1002" s="130"/>
      <c r="CF1002" s="130"/>
      <c r="CG1002" s="130"/>
      <c r="CH1002" s="130"/>
      <c r="CI1002" s="130"/>
      <c r="CJ1002" s="130"/>
      <c r="CK1002" s="130"/>
      <c r="CL1002" s="130"/>
      <c r="CM1002" s="130"/>
      <c r="CN1002" s="130"/>
      <c r="CO1002" s="130"/>
      <c r="CP1002" s="130"/>
      <c r="CQ1002" s="130"/>
      <c r="CR1002" s="130"/>
      <c r="CS1002" s="130"/>
      <c r="CT1002" s="130"/>
      <c r="CU1002" s="130"/>
      <c r="CV1002" s="130"/>
      <c r="CW1002" s="130"/>
      <c r="CX1002" s="130"/>
      <c r="CY1002" s="130"/>
      <c r="CZ1002" s="130"/>
      <c r="DA1002" s="130"/>
      <c r="DB1002" s="130"/>
      <c r="DC1002" s="130"/>
      <c r="DD1002" s="130"/>
      <c r="DE1002" s="130"/>
      <c r="DF1002" s="130"/>
      <c r="DG1002" s="130"/>
      <c r="DH1002" s="130"/>
    </row>
    <row r="1003" spans="1:112" s="131" customFormat="1" ht="25.5">
      <c r="A1003" s="121">
        <v>56</v>
      </c>
      <c r="B1003" s="126"/>
      <c r="C1003" s="215" t="s">
        <v>286</v>
      </c>
      <c r="D1003" s="215" t="s">
        <v>287</v>
      </c>
      <c r="E1003" s="207" t="s">
        <v>288</v>
      </c>
      <c r="F1003" s="216" t="s">
        <v>289</v>
      </c>
      <c r="G1003" s="132" t="s">
        <v>260</v>
      </c>
      <c r="H1003" s="217">
        <v>390421</v>
      </c>
      <c r="I1003" s="171">
        <v>0</v>
      </c>
      <c r="J1003" s="171">
        <v>0</v>
      </c>
      <c r="K1003" s="121"/>
      <c r="L1003" s="123" t="s">
        <v>290</v>
      </c>
      <c r="M1003" s="126"/>
      <c r="N1003" s="130"/>
      <c r="O1003" s="130"/>
      <c r="P1003" s="130"/>
      <c r="Q1003" s="130"/>
      <c r="R1003" s="130"/>
      <c r="S1003" s="130"/>
      <c r="T1003" s="130"/>
      <c r="U1003" s="130"/>
      <c r="V1003" s="130"/>
      <c r="W1003" s="130"/>
      <c r="X1003" s="130"/>
      <c r="Y1003" s="130"/>
      <c r="Z1003" s="130"/>
      <c r="AA1003" s="130"/>
      <c r="AB1003" s="130"/>
      <c r="AC1003" s="130"/>
      <c r="AD1003" s="130"/>
      <c r="AE1003" s="130"/>
      <c r="AF1003" s="130"/>
      <c r="AG1003" s="130"/>
      <c r="AH1003" s="130"/>
      <c r="AI1003" s="130"/>
      <c r="AJ1003" s="130"/>
      <c r="AK1003" s="130"/>
      <c r="AL1003" s="130"/>
      <c r="AM1003" s="130"/>
      <c r="AN1003" s="130"/>
      <c r="AO1003" s="130"/>
      <c r="AP1003" s="130"/>
      <c r="AQ1003" s="130"/>
      <c r="AR1003" s="130"/>
      <c r="AS1003" s="130"/>
      <c r="AT1003" s="130"/>
      <c r="AU1003" s="130"/>
      <c r="AV1003" s="130"/>
      <c r="AW1003" s="130"/>
      <c r="AX1003" s="130"/>
      <c r="AY1003" s="130"/>
      <c r="AZ1003" s="130"/>
      <c r="BA1003" s="130"/>
      <c r="BB1003" s="130"/>
      <c r="BC1003" s="130"/>
      <c r="BD1003" s="130"/>
      <c r="BE1003" s="130"/>
      <c r="BF1003" s="130"/>
      <c r="BG1003" s="130"/>
      <c r="BH1003" s="130"/>
      <c r="BI1003" s="130"/>
      <c r="BJ1003" s="130"/>
      <c r="BK1003" s="130"/>
      <c r="BL1003" s="130"/>
      <c r="BM1003" s="130"/>
      <c r="BN1003" s="130"/>
      <c r="BO1003" s="130"/>
      <c r="BP1003" s="130"/>
      <c r="BQ1003" s="130"/>
      <c r="BR1003" s="130"/>
      <c r="BS1003" s="130"/>
      <c r="BT1003" s="130"/>
      <c r="BU1003" s="130"/>
      <c r="BV1003" s="130"/>
      <c r="BW1003" s="130"/>
      <c r="BX1003" s="130"/>
      <c r="BY1003" s="130"/>
      <c r="BZ1003" s="130"/>
      <c r="CA1003" s="130"/>
      <c r="CB1003" s="130"/>
      <c r="CC1003" s="130"/>
      <c r="CD1003" s="130"/>
      <c r="CE1003" s="130"/>
      <c r="CF1003" s="130"/>
      <c r="CG1003" s="130"/>
      <c r="CH1003" s="130"/>
      <c r="CI1003" s="130"/>
      <c r="CJ1003" s="130"/>
      <c r="CK1003" s="130"/>
      <c r="CL1003" s="130"/>
      <c r="CM1003" s="130"/>
      <c r="CN1003" s="130"/>
      <c r="CO1003" s="130"/>
      <c r="CP1003" s="130"/>
      <c r="CQ1003" s="130"/>
      <c r="CR1003" s="130"/>
      <c r="CS1003" s="130"/>
      <c r="CT1003" s="130"/>
      <c r="CU1003" s="130"/>
      <c r="CV1003" s="130"/>
      <c r="CW1003" s="130"/>
      <c r="CX1003" s="130"/>
      <c r="CY1003" s="130"/>
      <c r="CZ1003" s="130"/>
      <c r="DA1003" s="130"/>
      <c r="DB1003" s="130"/>
      <c r="DC1003" s="130"/>
      <c r="DD1003" s="130"/>
      <c r="DE1003" s="130"/>
      <c r="DF1003" s="130"/>
      <c r="DG1003" s="130"/>
      <c r="DH1003" s="130"/>
    </row>
    <row r="1004" spans="1:112" s="131" customFormat="1" ht="25.5">
      <c r="A1004" s="121">
        <v>57</v>
      </c>
      <c r="B1004" s="126"/>
      <c r="C1004" s="218" t="s">
        <v>291</v>
      </c>
      <c r="D1004" s="215" t="s">
        <v>66</v>
      </c>
      <c r="E1004" s="197" t="s">
        <v>292</v>
      </c>
      <c r="F1004" s="188" t="s">
        <v>293</v>
      </c>
      <c r="G1004" s="219" t="s">
        <v>54</v>
      </c>
      <c r="H1004" s="171">
        <v>61380</v>
      </c>
      <c r="I1004" s="171">
        <v>0</v>
      </c>
      <c r="J1004" s="220">
        <v>0</v>
      </c>
      <c r="K1004" s="121"/>
      <c r="L1004" s="122" t="s">
        <v>294</v>
      </c>
      <c r="M1004" s="126"/>
      <c r="N1004" s="130"/>
      <c r="O1004" s="130"/>
      <c r="P1004" s="130"/>
      <c r="Q1004" s="130"/>
      <c r="R1004" s="130"/>
      <c r="S1004" s="130"/>
      <c r="T1004" s="130"/>
      <c r="U1004" s="130"/>
      <c r="V1004" s="130"/>
      <c r="W1004" s="130"/>
      <c r="X1004" s="130"/>
      <c r="Y1004" s="130"/>
      <c r="Z1004" s="130"/>
      <c r="AA1004" s="130"/>
      <c r="AB1004" s="130"/>
      <c r="AC1004" s="130"/>
      <c r="AD1004" s="130"/>
      <c r="AE1004" s="130"/>
      <c r="AF1004" s="130"/>
      <c r="AG1004" s="130"/>
      <c r="AH1004" s="130"/>
      <c r="AI1004" s="130"/>
      <c r="AJ1004" s="130"/>
      <c r="AK1004" s="130"/>
      <c r="AL1004" s="130"/>
      <c r="AM1004" s="130"/>
      <c r="AN1004" s="130"/>
      <c r="AO1004" s="130"/>
      <c r="AP1004" s="130"/>
      <c r="AQ1004" s="130"/>
      <c r="AR1004" s="130"/>
      <c r="AS1004" s="130"/>
      <c r="AT1004" s="130"/>
      <c r="AU1004" s="130"/>
      <c r="AV1004" s="130"/>
      <c r="AW1004" s="130"/>
      <c r="AX1004" s="130"/>
      <c r="AY1004" s="130"/>
      <c r="AZ1004" s="130"/>
      <c r="BA1004" s="130"/>
      <c r="BB1004" s="130"/>
      <c r="BC1004" s="130"/>
      <c r="BD1004" s="130"/>
      <c r="BE1004" s="130"/>
      <c r="BF1004" s="130"/>
      <c r="BG1004" s="130"/>
      <c r="BH1004" s="130"/>
      <c r="BI1004" s="130"/>
      <c r="BJ1004" s="130"/>
      <c r="BK1004" s="130"/>
      <c r="BL1004" s="130"/>
      <c r="BM1004" s="130"/>
      <c r="BN1004" s="130"/>
      <c r="BO1004" s="130"/>
      <c r="BP1004" s="130"/>
      <c r="BQ1004" s="130"/>
      <c r="BR1004" s="130"/>
      <c r="BS1004" s="130"/>
      <c r="BT1004" s="130"/>
      <c r="BU1004" s="130"/>
      <c r="BV1004" s="130"/>
      <c r="BW1004" s="130"/>
      <c r="BX1004" s="130"/>
      <c r="BY1004" s="130"/>
      <c r="BZ1004" s="130"/>
      <c r="CA1004" s="130"/>
      <c r="CB1004" s="130"/>
      <c r="CC1004" s="130"/>
      <c r="CD1004" s="130"/>
      <c r="CE1004" s="130"/>
      <c r="CF1004" s="130"/>
      <c r="CG1004" s="130"/>
      <c r="CH1004" s="130"/>
      <c r="CI1004" s="130"/>
      <c r="CJ1004" s="130"/>
      <c r="CK1004" s="130"/>
      <c r="CL1004" s="130"/>
      <c r="CM1004" s="130"/>
      <c r="CN1004" s="130"/>
      <c r="CO1004" s="130"/>
      <c r="CP1004" s="130"/>
      <c r="CQ1004" s="130"/>
      <c r="CR1004" s="130"/>
      <c r="CS1004" s="130"/>
      <c r="CT1004" s="130"/>
      <c r="CU1004" s="130"/>
      <c r="CV1004" s="130"/>
      <c r="CW1004" s="130"/>
      <c r="CX1004" s="130"/>
      <c r="CY1004" s="130"/>
      <c r="CZ1004" s="130"/>
      <c r="DA1004" s="130"/>
      <c r="DB1004" s="130"/>
      <c r="DC1004" s="130"/>
      <c r="DD1004" s="130"/>
      <c r="DE1004" s="130"/>
      <c r="DF1004" s="130"/>
      <c r="DG1004" s="130"/>
      <c r="DH1004" s="130"/>
    </row>
    <row r="1005" spans="1:112" s="131" customFormat="1" ht="25.5">
      <c r="A1005" s="121">
        <v>58</v>
      </c>
      <c r="B1005" s="126"/>
      <c r="C1005" s="218" t="s">
        <v>291</v>
      </c>
      <c r="D1005" s="215" t="s">
        <v>66</v>
      </c>
      <c r="E1005" s="197" t="s">
        <v>292</v>
      </c>
      <c r="F1005" s="188" t="s">
        <v>295</v>
      </c>
      <c r="G1005" s="132" t="s">
        <v>260</v>
      </c>
      <c r="H1005" s="221">
        <v>13160507</v>
      </c>
      <c r="I1005" s="171">
        <v>0</v>
      </c>
      <c r="J1005" s="220">
        <v>0</v>
      </c>
      <c r="K1005" s="121"/>
      <c r="L1005" s="123" t="s">
        <v>296</v>
      </c>
      <c r="M1005" s="126"/>
      <c r="N1005" s="130"/>
      <c r="O1005" s="130"/>
      <c r="P1005" s="130"/>
      <c r="Q1005" s="130"/>
      <c r="R1005" s="130"/>
      <c r="S1005" s="130"/>
      <c r="T1005" s="130"/>
      <c r="U1005" s="130"/>
      <c r="V1005" s="130"/>
      <c r="W1005" s="130"/>
      <c r="X1005" s="130"/>
      <c r="Y1005" s="130"/>
      <c r="Z1005" s="130"/>
      <c r="AA1005" s="130"/>
      <c r="AB1005" s="130"/>
      <c r="AC1005" s="130"/>
      <c r="AD1005" s="130"/>
      <c r="AE1005" s="130"/>
      <c r="AF1005" s="130"/>
      <c r="AG1005" s="130"/>
      <c r="AH1005" s="130"/>
      <c r="AI1005" s="130"/>
      <c r="AJ1005" s="130"/>
      <c r="AK1005" s="130"/>
      <c r="AL1005" s="130"/>
      <c r="AM1005" s="130"/>
      <c r="AN1005" s="130"/>
      <c r="AO1005" s="130"/>
      <c r="AP1005" s="130"/>
      <c r="AQ1005" s="130"/>
      <c r="AR1005" s="130"/>
      <c r="AS1005" s="130"/>
      <c r="AT1005" s="130"/>
      <c r="AU1005" s="130"/>
      <c r="AV1005" s="130"/>
      <c r="AW1005" s="130"/>
      <c r="AX1005" s="130"/>
      <c r="AY1005" s="130"/>
      <c r="AZ1005" s="130"/>
      <c r="BA1005" s="130"/>
      <c r="BB1005" s="130"/>
      <c r="BC1005" s="130"/>
      <c r="BD1005" s="130"/>
      <c r="BE1005" s="130"/>
      <c r="BF1005" s="130"/>
      <c r="BG1005" s="130"/>
      <c r="BH1005" s="130"/>
      <c r="BI1005" s="130"/>
      <c r="BJ1005" s="130"/>
      <c r="BK1005" s="130"/>
      <c r="BL1005" s="130"/>
      <c r="BM1005" s="130"/>
      <c r="BN1005" s="130"/>
      <c r="BO1005" s="130"/>
      <c r="BP1005" s="130"/>
      <c r="BQ1005" s="130"/>
      <c r="BR1005" s="130"/>
      <c r="BS1005" s="130"/>
      <c r="BT1005" s="130"/>
      <c r="BU1005" s="130"/>
      <c r="BV1005" s="130"/>
      <c r="BW1005" s="130"/>
      <c r="BX1005" s="130"/>
      <c r="BY1005" s="130"/>
      <c r="BZ1005" s="130"/>
      <c r="CA1005" s="130"/>
      <c r="CB1005" s="130"/>
      <c r="CC1005" s="130"/>
      <c r="CD1005" s="130"/>
      <c r="CE1005" s="130"/>
      <c r="CF1005" s="130"/>
      <c r="CG1005" s="130"/>
      <c r="CH1005" s="130"/>
      <c r="CI1005" s="130"/>
      <c r="CJ1005" s="130"/>
      <c r="CK1005" s="130"/>
      <c r="CL1005" s="130"/>
      <c r="CM1005" s="130"/>
      <c r="CN1005" s="130"/>
      <c r="CO1005" s="130"/>
      <c r="CP1005" s="130"/>
      <c r="CQ1005" s="130"/>
      <c r="CR1005" s="130"/>
      <c r="CS1005" s="130"/>
      <c r="CT1005" s="130"/>
      <c r="CU1005" s="130"/>
      <c r="CV1005" s="130"/>
      <c r="CW1005" s="130"/>
      <c r="CX1005" s="130"/>
      <c r="CY1005" s="130"/>
      <c r="CZ1005" s="130"/>
      <c r="DA1005" s="130"/>
      <c r="DB1005" s="130"/>
      <c r="DC1005" s="130"/>
      <c r="DD1005" s="130"/>
      <c r="DE1005" s="130"/>
      <c r="DF1005" s="130"/>
      <c r="DG1005" s="130"/>
      <c r="DH1005" s="130"/>
    </row>
    <row r="1006" spans="1:112" s="131" customFormat="1" ht="25.5">
      <c r="A1006" s="121">
        <v>59</v>
      </c>
      <c r="B1006" s="126"/>
      <c r="C1006" s="185" t="s">
        <v>297</v>
      </c>
      <c r="D1006" s="215" t="s">
        <v>298</v>
      </c>
      <c r="E1006" s="129" t="s">
        <v>299</v>
      </c>
      <c r="F1006" s="188" t="s">
        <v>300</v>
      </c>
      <c r="G1006" s="132" t="s">
        <v>260</v>
      </c>
      <c r="H1006" s="171">
        <v>130000</v>
      </c>
      <c r="I1006" s="220">
        <v>0</v>
      </c>
      <c r="J1006" s="220">
        <v>0</v>
      </c>
      <c r="L1006" s="123" t="s">
        <v>301</v>
      </c>
      <c r="M1006" s="126"/>
      <c r="N1006" s="130"/>
      <c r="O1006" s="130"/>
      <c r="P1006" s="130"/>
      <c r="Q1006" s="130"/>
      <c r="R1006" s="130"/>
      <c r="S1006" s="130"/>
      <c r="T1006" s="130"/>
      <c r="U1006" s="130"/>
      <c r="V1006" s="130"/>
      <c r="W1006" s="130"/>
      <c r="X1006" s="130"/>
      <c r="Y1006" s="130"/>
      <c r="Z1006" s="130"/>
      <c r="AA1006" s="130"/>
      <c r="AB1006" s="130"/>
      <c r="AC1006" s="130"/>
      <c r="AD1006" s="130"/>
      <c r="AE1006" s="130"/>
      <c r="AF1006" s="130"/>
      <c r="AG1006" s="130"/>
      <c r="AH1006" s="130"/>
      <c r="AI1006" s="130"/>
      <c r="AJ1006" s="130"/>
      <c r="AK1006" s="130"/>
      <c r="AL1006" s="130"/>
      <c r="AM1006" s="130"/>
      <c r="AN1006" s="130"/>
      <c r="AO1006" s="130"/>
      <c r="AP1006" s="130"/>
      <c r="AQ1006" s="130"/>
      <c r="AR1006" s="130"/>
      <c r="AS1006" s="130"/>
      <c r="AT1006" s="130"/>
      <c r="AU1006" s="130"/>
      <c r="AV1006" s="130"/>
      <c r="AW1006" s="130"/>
      <c r="AX1006" s="130"/>
      <c r="AY1006" s="130"/>
      <c r="AZ1006" s="130"/>
      <c r="BA1006" s="130"/>
      <c r="BB1006" s="130"/>
      <c r="BC1006" s="130"/>
      <c r="BD1006" s="130"/>
      <c r="BE1006" s="130"/>
      <c r="BF1006" s="130"/>
      <c r="BG1006" s="130"/>
      <c r="BH1006" s="130"/>
      <c r="BI1006" s="130"/>
      <c r="BJ1006" s="130"/>
      <c r="BK1006" s="130"/>
      <c r="BL1006" s="130"/>
      <c r="BM1006" s="130"/>
      <c r="BN1006" s="130"/>
      <c r="BO1006" s="130"/>
      <c r="BP1006" s="130"/>
      <c r="BQ1006" s="130"/>
      <c r="BR1006" s="130"/>
      <c r="BS1006" s="130"/>
      <c r="BT1006" s="130"/>
      <c r="BU1006" s="130"/>
      <c r="BV1006" s="130"/>
      <c r="BW1006" s="130"/>
      <c r="BX1006" s="130"/>
      <c r="BY1006" s="130"/>
      <c r="BZ1006" s="130"/>
      <c r="CA1006" s="130"/>
      <c r="CB1006" s="130"/>
      <c r="CC1006" s="130"/>
      <c r="CD1006" s="130"/>
      <c r="CE1006" s="130"/>
      <c r="CF1006" s="130"/>
      <c r="CG1006" s="130"/>
      <c r="CH1006" s="130"/>
      <c r="CI1006" s="130"/>
      <c r="CJ1006" s="130"/>
      <c r="CK1006" s="130"/>
      <c r="CL1006" s="130"/>
      <c r="CM1006" s="130"/>
      <c r="CN1006" s="130"/>
      <c r="CO1006" s="130"/>
      <c r="CP1006" s="130"/>
      <c r="CQ1006" s="130"/>
      <c r="CR1006" s="130"/>
      <c r="CS1006" s="130"/>
      <c r="CT1006" s="130"/>
      <c r="CU1006" s="130"/>
      <c r="CV1006" s="130"/>
      <c r="CW1006" s="130"/>
      <c r="CX1006" s="130"/>
      <c r="CY1006" s="130"/>
      <c r="CZ1006" s="130"/>
      <c r="DA1006" s="130"/>
      <c r="DB1006" s="130"/>
      <c r="DC1006" s="130"/>
      <c r="DD1006" s="130"/>
      <c r="DE1006" s="130"/>
      <c r="DF1006" s="130"/>
      <c r="DG1006" s="130"/>
      <c r="DH1006" s="130"/>
    </row>
    <row r="1007" spans="1:112" s="131" customFormat="1" ht="12.75">
      <c r="A1007" s="121">
        <v>60</v>
      </c>
      <c r="B1007" s="126"/>
      <c r="C1007" s="185" t="s">
        <v>302</v>
      </c>
      <c r="D1007" s="215" t="s">
        <v>216</v>
      </c>
      <c r="E1007" s="197" t="s">
        <v>303</v>
      </c>
      <c r="F1007" s="191" t="s">
        <v>304</v>
      </c>
      <c r="G1007" s="132" t="s">
        <v>54</v>
      </c>
      <c r="H1007" s="171">
        <v>0</v>
      </c>
      <c r="I1007" s="220">
        <v>0</v>
      </c>
      <c r="J1007" s="171">
        <v>1425</v>
      </c>
      <c r="K1007" s="131" t="s">
        <v>305</v>
      </c>
      <c r="L1007" s="125" t="s">
        <v>306</v>
      </c>
      <c r="M1007" s="126"/>
      <c r="N1007" s="130"/>
      <c r="O1007" s="130"/>
      <c r="P1007" s="130"/>
      <c r="Q1007" s="130"/>
      <c r="R1007" s="130"/>
      <c r="S1007" s="130"/>
      <c r="T1007" s="130"/>
      <c r="U1007" s="130"/>
      <c r="V1007" s="130"/>
      <c r="W1007" s="130"/>
      <c r="X1007" s="130"/>
      <c r="Y1007" s="130"/>
      <c r="Z1007" s="130"/>
      <c r="AA1007" s="130"/>
      <c r="AB1007" s="130"/>
      <c r="AC1007" s="130"/>
      <c r="AD1007" s="130"/>
      <c r="AE1007" s="130"/>
      <c r="AF1007" s="130"/>
      <c r="AG1007" s="130"/>
      <c r="AH1007" s="130"/>
      <c r="AI1007" s="130"/>
      <c r="AJ1007" s="130"/>
      <c r="AK1007" s="130"/>
      <c r="AL1007" s="130"/>
      <c r="AM1007" s="130"/>
      <c r="AN1007" s="130"/>
      <c r="AO1007" s="130"/>
      <c r="AP1007" s="130"/>
      <c r="AQ1007" s="130"/>
      <c r="AR1007" s="130"/>
      <c r="AS1007" s="130"/>
      <c r="AT1007" s="130"/>
      <c r="AU1007" s="130"/>
      <c r="AV1007" s="130"/>
      <c r="AW1007" s="130"/>
      <c r="AX1007" s="130"/>
      <c r="AY1007" s="130"/>
      <c r="AZ1007" s="130"/>
      <c r="BA1007" s="130"/>
      <c r="BB1007" s="130"/>
      <c r="BC1007" s="130"/>
      <c r="BD1007" s="130"/>
      <c r="BE1007" s="130"/>
      <c r="BF1007" s="130"/>
      <c r="BG1007" s="130"/>
      <c r="BH1007" s="130"/>
      <c r="BI1007" s="130"/>
      <c r="BJ1007" s="130"/>
      <c r="BK1007" s="130"/>
      <c r="BL1007" s="130"/>
      <c r="BM1007" s="130"/>
      <c r="BN1007" s="130"/>
      <c r="BO1007" s="130"/>
      <c r="BP1007" s="130"/>
      <c r="BQ1007" s="130"/>
      <c r="BR1007" s="130"/>
      <c r="BS1007" s="130"/>
      <c r="BT1007" s="130"/>
      <c r="BU1007" s="130"/>
      <c r="BV1007" s="130"/>
      <c r="BW1007" s="130"/>
      <c r="BX1007" s="130"/>
      <c r="BY1007" s="130"/>
      <c r="BZ1007" s="130"/>
      <c r="CA1007" s="130"/>
      <c r="CB1007" s="130"/>
      <c r="CC1007" s="130"/>
      <c r="CD1007" s="130"/>
      <c r="CE1007" s="130"/>
      <c r="CF1007" s="130"/>
      <c r="CG1007" s="130"/>
      <c r="CH1007" s="130"/>
      <c r="CI1007" s="130"/>
      <c r="CJ1007" s="130"/>
      <c r="CK1007" s="130"/>
      <c r="CL1007" s="130"/>
      <c r="CM1007" s="130"/>
      <c r="CN1007" s="130"/>
      <c r="CO1007" s="130"/>
      <c r="CP1007" s="130"/>
      <c r="CQ1007" s="130"/>
      <c r="CR1007" s="130"/>
      <c r="CS1007" s="130"/>
      <c r="CT1007" s="130"/>
      <c r="CU1007" s="130"/>
      <c r="CV1007" s="130"/>
      <c r="CW1007" s="130"/>
      <c r="CX1007" s="130"/>
      <c r="CY1007" s="130"/>
      <c r="CZ1007" s="130"/>
      <c r="DA1007" s="130"/>
      <c r="DB1007" s="130"/>
      <c r="DC1007" s="130"/>
      <c r="DD1007" s="130"/>
      <c r="DE1007" s="130"/>
      <c r="DF1007" s="130"/>
      <c r="DG1007" s="130"/>
      <c r="DH1007" s="130"/>
    </row>
    <row r="1008" spans="1:112" s="131" customFormat="1" ht="25.5">
      <c r="A1008" s="121">
        <v>61</v>
      </c>
      <c r="B1008" s="126"/>
      <c r="C1008" s="196" t="s">
        <v>307</v>
      </c>
      <c r="D1008" s="190" t="s">
        <v>308</v>
      </c>
      <c r="E1008" s="131" t="s">
        <v>309</v>
      </c>
      <c r="F1008" s="188" t="s">
        <v>310</v>
      </c>
      <c r="G1008" s="132" t="s">
        <v>54</v>
      </c>
      <c r="H1008" s="171">
        <v>24915</v>
      </c>
      <c r="I1008" s="220">
        <v>0</v>
      </c>
      <c r="J1008" s="220">
        <v>0</v>
      </c>
      <c r="K1008" s="222">
        <v>42802</v>
      </c>
      <c r="L1008" s="122" t="s">
        <v>311</v>
      </c>
      <c r="M1008" s="126"/>
      <c r="N1008" s="130"/>
      <c r="O1008" s="130"/>
      <c r="P1008" s="130"/>
      <c r="Q1008" s="130"/>
      <c r="R1008" s="130"/>
      <c r="S1008" s="130"/>
      <c r="T1008" s="130"/>
      <c r="U1008" s="130"/>
      <c r="V1008" s="130"/>
      <c r="W1008" s="130"/>
      <c r="X1008" s="130"/>
      <c r="Y1008" s="130"/>
      <c r="Z1008" s="130"/>
      <c r="AA1008" s="130"/>
      <c r="AB1008" s="130"/>
      <c r="AC1008" s="130"/>
      <c r="AD1008" s="130"/>
      <c r="AE1008" s="130"/>
      <c r="AF1008" s="130"/>
      <c r="AG1008" s="130"/>
      <c r="AH1008" s="130"/>
      <c r="AI1008" s="130"/>
      <c r="AJ1008" s="130"/>
      <c r="AK1008" s="130"/>
      <c r="AL1008" s="130"/>
      <c r="AM1008" s="130"/>
      <c r="AN1008" s="130"/>
      <c r="AO1008" s="130"/>
      <c r="AP1008" s="130"/>
      <c r="AQ1008" s="130"/>
      <c r="AR1008" s="130"/>
      <c r="AS1008" s="130"/>
      <c r="AT1008" s="130"/>
      <c r="AU1008" s="130"/>
      <c r="AV1008" s="130"/>
      <c r="AW1008" s="130"/>
      <c r="AX1008" s="130"/>
      <c r="AY1008" s="130"/>
      <c r="AZ1008" s="130"/>
      <c r="BA1008" s="130"/>
      <c r="BB1008" s="130"/>
      <c r="BC1008" s="130"/>
      <c r="BD1008" s="130"/>
      <c r="BE1008" s="130"/>
      <c r="BF1008" s="130"/>
      <c r="BG1008" s="130"/>
      <c r="BH1008" s="130"/>
      <c r="BI1008" s="130"/>
      <c r="BJ1008" s="130"/>
      <c r="BK1008" s="130"/>
      <c r="BL1008" s="130"/>
      <c r="BM1008" s="130"/>
      <c r="BN1008" s="130"/>
      <c r="BO1008" s="130"/>
      <c r="BP1008" s="130"/>
      <c r="BQ1008" s="130"/>
      <c r="BR1008" s="130"/>
      <c r="BS1008" s="130"/>
      <c r="BT1008" s="130"/>
      <c r="BU1008" s="130"/>
      <c r="BV1008" s="130"/>
      <c r="BW1008" s="130"/>
      <c r="BX1008" s="130"/>
      <c r="BY1008" s="130"/>
      <c r="BZ1008" s="130"/>
      <c r="CA1008" s="130"/>
      <c r="CB1008" s="130"/>
      <c r="CC1008" s="130"/>
      <c r="CD1008" s="130"/>
      <c r="CE1008" s="130"/>
      <c r="CF1008" s="130"/>
      <c r="CG1008" s="130"/>
      <c r="CH1008" s="130"/>
      <c r="CI1008" s="130"/>
      <c r="CJ1008" s="130"/>
      <c r="CK1008" s="130"/>
      <c r="CL1008" s="130"/>
      <c r="CM1008" s="130"/>
      <c r="CN1008" s="130"/>
      <c r="CO1008" s="130"/>
      <c r="CP1008" s="130"/>
      <c r="CQ1008" s="130"/>
      <c r="CR1008" s="130"/>
      <c r="CS1008" s="130"/>
      <c r="CT1008" s="130"/>
      <c r="CU1008" s="130"/>
      <c r="CV1008" s="130"/>
      <c r="CW1008" s="130"/>
      <c r="CX1008" s="130"/>
      <c r="CY1008" s="130"/>
      <c r="CZ1008" s="130"/>
      <c r="DA1008" s="130"/>
      <c r="DB1008" s="130"/>
      <c r="DC1008" s="130"/>
      <c r="DD1008" s="130"/>
      <c r="DE1008" s="130"/>
      <c r="DF1008" s="130"/>
      <c r="DG1008" s="130"/>
      <c r="DH1008" s="130"/>
    </row>
    <row r="1009" spans="1:112" s="131" customFormat="1" ht="25.5">
      <c r="A1009" s="121">
        <v>62</v>
      </c>
      <c r="B1009" s="126"/>
      <c r="C1009" s="196" t="s">
        <v>312</v>
      </c>
      <c r="D1009" s="197" t="s">
        <v>66</v>
      </c>
      <c r="E1009" s="131" t="s">
        <v>313</v>
      </c>
      <c r="F1009" s="198" t="s">
        <v>314</v>
      </c>
      <c r="G1009" s="132" t="s">
        <v>54</v>
      </c>
      <c r="H1009" s="171">
        <v>144547</v>
      </c>
      <c r="I1009" s="220">
        <v>0</v>
      </c>
      <c r="J1009" s="220">
        <v>0</v>
      </c>
      <c r="K1009" s="144" t="s">
        <v>315</v>
      </c>
      <c r="L1009" s="122" t="s">
        <v>316</v>
      </c>
      <c r="M1009" s="126"/>
      <c r="N1009" s="130"/>
      <c r="O1009" s="130"/>
      <c r="P1009" s="130"/>
      <c r="Q1009" s="130"/>
      <c r="R1009" s="130"/>
      <c r="S1009" s="130"/>
      <c r="T1009" s="130"/>
      <c r="U1009" s="130"/>
      <c r="V1009" s="130"/>
      <c r="W1009" s="130"/>
      <c r="X1009" s="130"/>
      <c r="Y1009" s="130"/>
      <c r="Z1009" s="130"/>
      <c r="AA1009" s="130"/>
      <c r="AB1009" s="130"/>
      <c r="AC1009" s="130"/>
      <c r="AD1009" s="130"/>
      <c r="AE1009" s="130"/>
      <c r="AF1009" s="130"/>
      <c r="AG1009" s="130"/>
      <c r="AH1009" s="130"/>
      <c r="AI1009" s="130"/>
      <c r="AJ1009" s="130"/>
      <c r="AK1009" s="130"/>
      <c r="AL1009" s="130"/>
      <c r="AM1009" s="130"/>
      <c r="AN1009" s="130"/>
      <c r="AO1009" s="130"/>
      <c r="AP1009" s="130"/>
      <c r="AQ1009" s="130"/>
      <c r="AR1009" s="130"/>
      <c r="AS1009" s="130"/>
      <c r="AT1009" s="130"/>
      <c r="AU1009" s="130"/>
      <c r="AV1009" s="130"/>
      <c r="AW1009" s="130"/>
      <c r="AX1009" s="130"/>
      <c r="AY1009" s="130"/>
      <c r="AZ1009" s="130"/>
      <c r="BA1009" s="130"/>
      <c r="BB1009" s="130"/>
      <c r="BC1009" s="130"/>
      <c r="BD1009" s="130"/>
      <c r="BE1009" s="130"/>
      <c r="BF1009" s="130"/>
      <c r="BG1009" s="130"/>
      <c r="BH1009" s="130"/>
      <c r="BI1009" s="130"/>
      <c r="BJ1009" s="130"/>
      <c r="BK1009" s="130"/>
      <c r="BL1009" s="130"/>
      <c r="BM1009" s="130"/>
      <c r="BN1009" s="130"/>
      <c r="BO1009" s="130"/>
      <c r="BP1009" s="130"/>
      <c r="BQ1009" s="130"/>
      <c r="BR1009" s="130"/>
      <c r="BS1009" s="130"/>
      <c r="BT1009" s="130"/>
      <c r="BU1009" s="130"/>
      <c r="BV1009" s="130"/>
      <c r="BW1009" s="130"/>
      <c r="BX1009" s="130"/>
      <c r="BY1009" s="130"/>
      <c r="BZ1009" s="130"/>
      <c r="CA1009" s="130"/>
      <c r="CB1009" s="130"/>
      <c r="CC1009" s="130"/>
      <c r="CD1009" s="130"/>
      <c r="CE1009" s="130"/>
      <c r="CF1009" s="130"/>
      <c r="CG1009" s="130"/>
      <c r="CH1009" s="130"/>
      <c r="CI1009" s="130"/>
      <c r="CJ1009" s="130"/>
      <c r="CK1009" s="130"/>
      <c r="CL1009" s="130"/>
      <c r="CM1009" s="130"/>
      <c r="CN1009" s="130"/>
      <c r="CO1009" s="130"/>
      <c r="CP1009" s="130"/>
      <c r="CQ1009" s="130"/>
      <c r="CR1009" s="130"/>
      <c r="CS1009" s="130"/>
      <c r="CT1009" s="130"/>
      <c r="CU1009" s="130"/>
      <c r="CV1009" s="130"/>
      <c r="CW1009" s="130"/>
      <c r="CX1009" s="130"/>
      <c r="CY1009" s="130"/>
      <c r="CZ1009" s="130"/>
      <c r="DA1009" s="130"/>
      <c r="DB1009" s="130"/>
      <c r="DC1009" s="130"/>
      <c r="DD1009" s="130"/>
      <c r="DE1009" s="130"/>
      <c r="DF1009" s="130"/>
      <c r="DG1009" s="130"/>
      <c r="DH1009" s="130"/>
    </row>
    <row r="1010" spans="1:112" s="131" customFormat="1" ht="38.25">
      <c r="A1010" s="121">
        <v>63</v>
      </c>
      <c r="B1010" s="126"/>
      <c r="C1010" s="185" t="s">
        <v>317</v>
      </c>
      <c r="D1010" s="215" t="s">
        <v>198</v>
      </c>
      <c r="E1010" s="129" t="s">
        <v>318</v>
      </c>
      <c r="F1010" s="188" t="s">
        <v>319</v>
      </c>
      <c r="G1010" s="132" t="s">
        <v>54</v>
      </c>
      <c r="H1010" s="200">
        <v>32923</v>
      </c>
      <c r="I1010" s="223">
        <v>0</v>
      </c>
      <c r="J1010" s="220">
        <v>0</v>
      </c>
      <c r="K1010" s="197">
        <v>42774</v>
      </c>
      <c r="L1010" s="122" t="s">
        <v>320</v>
      </c>
      <c r="M1010" s="224"/>
      <c r="N1010" s="130"/>
      <c r="O1010" s="130"/>
      <c r="P1010" s="130"/>
      <c r="Q1010" s="130"/>
      <c r="R1010" s="130"/>
      <c r="S1010" s="130"/>
      <c r="T1010" s="130"/>
      <c r="U1010" s="130"/>
      <c r="V1010" s="130"/>
      <c r="W1010" s="130"/>
      <c r="X1010" s="130"/>
      <c r="Y1010" s="130"/>
      <c r="Z1010" s="130"/>
      <c r="AA1010" s="130"/>
      <c r="AB1010" s="130"/>
      <c r="AC1010" s="130"/>
      <c r="AD1010" s="130"/>
      <c r="AE1010" s="130"/>
      <c r="AF1010" s="130"/>
      <c r="AG1010" s="130"/>
      <c r="AH1010" s="130"/>
      <c r="AI1010" s="130"/>
      <c r="AJ1010" s="130"/>
      <c r="AK1010" s="130"/>
      <c r="AL1010" s="130"/>
      <c r="AM1010" s="130"/>
      <c r="AN1010" s="130"/>
      <c r="AO1010" s="130"/>
      <c r="AP1010" s="130"/>
      <c r="AQ1010" s="130"/>
      <c r="AR1010" s="130"/>
      <c r="AS1010" s="130"/>
      <c r="AT1010" s="130"/>
      <c r="AU1010" s="130"/>
      <c r="AV1010" s="130"/>
      <c r="AW1010" s="130"/>
      <c r="AX1010" s="130"/>
      <c r="AY1010" s="130"/>
      <c r="AZ1010" s="130"/>
      <c r="BA1010" s="130"/>
      <c r="BB1010" s="130"/>
      <c r="BC1010" s="130"/>
      <c r="BD1010" s="130"/>
      <c r="BE1010" s="130"/>
      <c r="BF1010" s="130"/>
      <c r="BG1010" s="130"/>
      <c r="BH1010" s="130"/>
      <c r="BI1010" s="130"/>
      <c r="BJ1010" s="130"/>
      <c r="BK1010" s="130"/>
      <c r="BL1010" s="130"/>
      <c r="BM1010" s="130"/>
      <c r="BN1010" s="130"/>
      <c r="BO1010" s="130"/>
      <c r="BP1010" s="130"/>
      <c r="BQ1010" s="130"/>
      <c r="BR1010" s="130"/>
      <c r="BS1010" s="130"/>
      <c r="BT1010" s="130"/>
      <c r="BU1010" s="130"/>
      <c r="BV1010" s="130"/>
      <c r="BW1010" s="130"/>
      <c r="BX1010" s="130"/>
      <c r="BY1010" s="130"/>
      <c r="BZ1010" s="130"/>
      <c r="CA1010" s="130"/>
      <c r="CB1010" s="130"/>
      <c r="CC1010" s="130"/>
      <c r="CD1010" s="130"/>
      <c r="CE1010" s="130"/>
      <c r="CF1010" s="130"/>
      <c r="CG1010" s="130"/>
      <c r="CH1010" s="130"/>
      <c r="CI1010" s="130"/>
      <c r="CJ1010" s="130"/>
      <c r="CK1010" s="130"/>
      <c r="CL1010" s="130"/>
      <c r="CM1010" s="130"/>
      <c r="CN1010" s="130"/>
      <c r="CO1010" s="130"/>
      <c r="CP1010" s="130"/>
      <c r="CQ1010" s="130"/>
      <c r="CR1010" s="130"/>
      <c r="CS1010" s="130"/>
      <c r="CT1010" s="130"/>
      <c r="CU1010" s="130"/>
      <c r="CV1010" s="130"/>
      <c r="CW1010" s="130"/>
      <c r="CX1010" s="130"/>
      <c r="CY1010" s="130"/>
      <c r="CZ1010" s="130"/>
      <c r="DA1010" s="130"/>
      <c r="DB1010" s="130"/>
      <c r="DC1010" s="130"/>
      <c r="DD1010" s="130"/>
      <c r="DE1010" s="130"/>
      <c r="DF1010" s="130"/>
      <c r="DG1010" s="130"/>
      <c r="DH1010" s="130"/>
    </row>
    <row r="1011" spans="1:112" s="131" customFormat="1" ht="12.75">
      <c r="A1011" s="121">
        <v>64</v>
      </c>
      <c r="B1011" s="126">
        <v>1</v>
      </c>
      <c r="C1011" s="127" t="s">
        <v>321</v>
      </c>
      <c r="D1011" s="127" t="s">
        <v>322</v>
      </c>
      <c r="E1011" s="127" t="s">
        <v>323</v>
      </c>
      <c r="F1011" s="128" t="s">
        <v>324</v>
      </c>
      <c r="G1011" s="194"/>
      <c r="H1011" s="171">
        <v>820</v>
      </c>
      <c r="I1011" s="171">
        <v>0</v>
      </c>
      <c r="J1011" s="171">
        <v>0</v>
      </c>
      <c r="K1011" s="121" t="s">
        <v>325</v>
      </c>
      <c r="L1011" s="129" t="s">
        <v>326</v>
      </c>
      <c r="M1011" s="126"/>
      <c r="N1011" s="130"/>
      <c r="O1011" s="130"/>
      <c r="P1011" s="130"/>
      <c r="Q1011" s="130"/>
      <c r="R1011" s="130"/>
      <c r="S1011" s="130"/>
      <c r="T1011" s="130"/>
      <c r="U1011" s="130"/>
      <c r="V1011" s="130"/>
      <c r="W1011" s="130"/>
      <c r="X1011" s="130"/>
      <c r="Y1011" s="130"/>
      <c r="Z1011" s="130"/>
      <c r="AA1011" s="130"/>
      <c r="AB1011" s="130"/>
      <c r="AC1011" s="130"/>
      <c r="AD1011" s="130"/>
      <c r="AE1011" s="130"/>
      <c r="AF1011" s="130"/>
      <c r="AG1011" s="130"/>
      <c r="AH1011" s="130"/>
      <c r="AI1011" s="130"/>
      <c r="AJ1011" s="130"/>
      <c r="AK1011" s="130"/>
      <c r="AL1011" s="130"/>
      <c r="AM1011" s="130"/>
      <c r="AN1011" s="130"/>
      <c r="AO1011" s="130"/>
      <c r="AP1011" s="130"/>
      <c r="AQ1011" s="130"/>
      <c r="AR1011" s="130"/>
      <c r="AS1011" s="130"/>
      <c r="AT1011" s="130"/>
      <c r="AU1011" s="130"/>
      <c r="AV1011" s="130"/>
      <c r="AW1011" s="130"/>
      <c r="AX1011" s="130"/>
      <c r="AY1011" s="130"/>
      <c r="AZ1011" s="130"/>
      <c r="BA1011" s="130"/>
      <c r="BB1011" s="130"/>
      <c r="BC1011" s="130"/>
      <c r="BD1011" s="130"/>
      <c r="BE1011" s="130"/>
      <c r="BF1011" s="130"/>
      <c r="BG1011" s="130"/>
      <c r="BH1011" s="130"/>
      <c r="BI1011" s="130"/>
      <c r="BJ1011" s="130"/>
      <c r="BK1011" s="130"/>
      <c r="BL1011" s="130"/>
      <c r="BM1011" s="130"/>
      <c r="BN1011" s="130"/>
      <c r="BO1011" s="130"/>
      <c r="BP1011" s="130"/>
      <c r="BQ1011" s="130"/>
      <c r="BR1011" s="130"/>
      <c r="BS1011" s="130"/>
      <c r="BT1011" s="130"/>
      <c r="BU1011" s="130"/>
      <c r="BV1011" s="130"/>
      <c r="BW1011" s="130"/>
      <c r="BX1011" s="130"/>
      <c r="BY1011" s="130"/>
      <c r="BZ1011" s="130"/>
      <c r="CA1011" s="130"/>
      <c r="CB1011" s="130"/>
      <c r="CC1011" s="130"/>
      <c r="CD1011" s="130"/>
      <c r="CE1011" s="130"/>
      <c r="CF1011" s="130"/>
      <c r="CG1011" s="130"/>
      <c r="CH1011" s="130"/>
      <c r="CI1011" s="130"/>
      <c r="CJ1011" s="130"/>
      <c r="CK1011" s="130"/>
      <c r="CL1011" s="130"/>
      <c r="CM1011" s="130"/>
      <c r="CN1011" s="130"/>
      <c r="CO1011" s="130"/>
      <c r="CP1011" s="130"/>
      <c r="CQ1011" s="130"/>
      <c r="CR1011" s="130"/>
      <c r="CS1011" s="130"/>
      <c r="CT1011" s="130"/>
      <c r="CU1011" s="130"/>
      <c r="CV1011" s="130"/>
      <c r="CW1011" s="130"/>
      <c r="CX1011" s="130"/>
      <c r="CY1011" s="130"/>
      <c r="CZ1011" s="130"/>
      <c r="DA1011" s="130"/>
      <c r="DB1011" s="130"/>
      <c r="DC1011" s="130"/>
      <c r="DD1011" s="130"/>
      <c r="DE1011" s="130"/>
      <c r="DF1011" s="130"/>
      <c r="DG1011" s="130"/>
      <c r="DH1011" s="130"/>
    </row>
    <row r="1012" spans="1:112" s="131" customFormat="1" ht="12.75">
      <c r="A1012" s="121">
        <v>65</v>
      </c>
      <c r="B1012" s="126">
        <v>2</v>
      </c>
      <c r="C1012" s="127" t="s">
        <v>327</v>
      </c>
      <c r="D1012" s="127" t="s">
        <v>328</v>
      </c>
      <c r="E1012" s="127" t="s">
        <v>329</v>
      </c>
      <c r="F1012" s="128" t="s">
        <v>330</v>
      </c>
      <c r="G1012" s="132" t="s">
        <v>54</v>
      </c>
      <c r="H1012" s="171">
        <v>3300</v>
      </c>
      <c r="I1012" s="171">
        <v>0</v>
      </c>
      <c r="J1012" s="171">
        <v>0</v>
      </c>
      <c r="K1012" s="121" t="s">
        <v>331</v>
      </c>
      <c r="L1012" s="121" t="s">
        <v>332</v>
      </c>
      <c r="M1012" s="126"/>
      <c r="N1012" s="130"/>
      <c r="O1012" s="130"/>
      <c r="P1012" s="130"/>
      <c r="Q1012" s="130"/>
      <c r="R1012" s="130"/>
      <c r="S1012" s="130"/>
      <c r="T1012" s="130"/>
      <c r="U1012" s="130"/>
      <c r="V1012" s="130"/>
      <c r="W1012" s="130"/>
      <c r="X1012" s="130"/>
      <c r="Y1012" s="130"/>
      <c r="Z1012" s="130"/>
      <c r="AA1012" s="130"/>
      <c r="AB1012" s="130"/>
      <c r="AC1012" s="130"/>
      <c r="AD1012" s="130"/>
      <c r="AE1012" s="130"/>
      <c r="AF1012" s="130"/>
      <c r="AG1012" s="130"/>
      <c r="AH1012" s="130"/>
      <c r="AI1012" s="130"/>
      <c r="AJ1012" s="130"/>
      <c r="AK1012" s="130"/>
      <c r="AL1012" s="130"/>
      <c r="AM1012" s="130"/>
      <c r="AN1012" s="130"/>
      <c r="AO1012" s="130"/>
      <c r="AP1012" s="130"/>
      <c r="AQ1012" s="130"/>
      <c r="AR1012" s="130"/>
      <c r="AS1012" s="130"/>
      <c r="AT1012" s="130"/>
      <c r="AU1012" s="130"/>
      <c r="AV1012" s="130"/>
      <c r="AW1012" s="130"/>
      <c r="AX1012" s="130"/>
      <c r="AY1012" s="130"/>
      <c r="AZ1012" s="130"/>
      <c r="BA1012" s="130"/>
      <c r="BB1012" s="130"/>
      <c r="BC1012" s="130"/>
      <c r="BD1012" s="130"/>
      <c r="BE1012" s="130"/>
      <c r="BF1012" s="130"/>
      <c r="BG1012" s="130"/>
      <c r="BH1012" s="130"/>
      <c r="BI1012" s="130"/>
      <c r="BJ1012" s="130"/>
      <c r="BK1012" s="130"/>
      <c r="BL1012" s="130"/>
      <c r="BM1012" s="130"/>
      <c r="BN1012" s="130"/>
      <c r="BO1012" s="130"/>
      <c r="BP1012" s="130"/>
      <c r="BQ1012" s="130"/>
      <c r="BR1012" s="130"/>
      <c r="BS1012" s="130"/>
      <c r="BT1012" s="130"/>
      <c r="BU1012" s="130"/>
      <c r="BV1012" s="130"/>
      <c r="BW1012" s="130"/>
      <c r="BX1012" s="130"/>
      <c r="BY1012" s="130"/>
      <c r="BZ1012" s="130"/>
      <c r="CA1012" s="130"/>
      <c r="CB1012" s="130"/>
      <c r="CC1012" s="130"/>
      <c r="CD1012" s="130"/>
      <c r="CE1012" s="130"/>
      <c r="CF1012" s="130"/>
      <c r="CG1012" s="130"/>
      <c r="CH1012" s="130"/>
      <c r="CI1012" s="130"/>
      <c r="CJ1012" s="130"/>
      <c r="CK1012" s="130"/>
      <c r="CL1012" s="130"/>
      <c r="CM1012" s="130"/>
      <c r="CN1012" s="130"/>
      <c r="CO1012" s="130"/>
      <c r="CP1012" s="130"/>
      <c r="CQ1012" s="130"/>
      <c r="CR1012" s="130"/>
      <c r="CS1012" s="130"/>
      <c r="CT1012" s="130"/>
      <c r="CU1012" s="130"/>
      <c r="CV1012" s="130"/>
      <c r="CW1012" s="130"/>
      <c r="CX1012" s="130"/>
      <c r="CY1012" s="130"/>
      <c r="CZ1012" s="130"/>
      <c r="DA1012" s="130"/>
      <c r="DB1012" s="130"/>
      <c r="DC1012" s="130"/>
      <c r="DD1012" s="130"/>
      <c r="DE1012" s="130"/>
      <c r="DF1012" s="130"/>
      <c r="DG1012" s="130"/>
      <c r="DH1012" s="130"/>
    </row>
    <row r="1013" spans="1:112" s="131" customFormat="1" ht="12.75">
      <c r="A1013" s="121">
        <v>66</v>
      </c>
      <c r="B1013" s="126">
        <v>3</v>
      </c>
      <c r="C1013" s="127" t="s">
        <v>333</v>
      </c>
      <c r="D1013" s="127" t="s">
        <v>328</v>
      </c>
      <c r="E1013" s="127" t="s">
        <v>334</v>
      </c>
      <c r="F1013" s="128" t="s">
        <v>335</v>
      </c>
      <c r="G1013" s="132" t="s">
        <v>54</v>
      </c>
      <c r="H1013" s="171">
        <v>3750</v>
      </c>
      <c r="I1013" s="171">
        <v>0</v>
      </c>
      <c r="J1013" s="171">
        <v>0</v>
      </c>
      <c r="K1013" s="121" t="s">
        <v>191</v>
      </c>
      <c r="L1013" s="121" t="s">
        <v>336</v>
      </c>
      <c r="M1013" s="126"/>
      <c r="N1013" s="130"/>
      <c r="O1013" s="130"/>
      <c r="P1013" s="130"/>
      <c r="Q1013" s="130"/>
      <c r="R1013" s="130"/>
      <c r="S1013" s="130"/>
      <c r="T1013" s="130"/>
      <c r="U1013" s="130"/>
      <c r="V1013" s="130"/>
      <c r="W1013" s="130"/>
      <c r="X1013" s="130"/>
      <c r="Y1013" s="130"/>
      <c r="Z1013" s="130"/>
      <c r="AA1013" s="130"/>
      <c r="AB1013" s="130"/>
      <c r="AC1013" s="130"/>
      <c r="AD1013" s="130"/>
      <c r="AE1013" s="130"/>
      <c r="AF1013" s="130"/>
      <c r="AG1013" s="130"/>
      <c r="AH1013" s="130"/>
      <c r="AI1013" s="130"/>
      <c r="AJ1013" s="130"/>
      <c r="AK1013" s="130"/>
      <c r="AL1013" s="130"/>
      <c r="AM1013" s="130"/>
      <c r="AN1013" s="130"/>
      <c r="AO1013" s="130"/>
      <c r="AP1013" s="130"/>
      <c r="AQ1013" s="130"/>
      <c r="AR1013" s="130"/>
      <c r="AS1013" s="130"/>
      <c r="AT1013" s="130"/>
      <c r="AU1013" s="130"/>
      <c r="AV1013" s="130"/>
      <c r="AW1013" s="130"/>
      <c r="AX1013" s="130"/>
      <c r="AY1013" s="130"/>
      <c r="AZ1013" s="130"/>
      <c r="BA1013" s="130"/>
      <c r="BB1013" s="130"/>
      <c r="BC1013" s="130"/>
      <c r="BD1013" s="130"/>
      <c r="BE1013" s="130"/>
      <c r="BF1013" s="130"/>
      <c r="BG1013" s="130"/>
      <c r="BH1013" s="130"/>
      <c r="BI1013" s="130"/>
      <c r="BJ1013" s="130"/>
      <c r="BK1013" s="130"/>
      <c r="BL1013" s="130"/>
      <c r="BM1013" s="130"/>
      <c r="BN1013" s="130"/>
      <c r="BO1013" s="130"/>
      <c r="BP1013" s="130"/>
      <c r="BQ1013" s="130"/>
      <c r="BR1013" s="130"/>
      <c r="BS1013" s="130"/>
      <c r="BT1013" s="130"/>
      <c r="BU1013" s="130"/>
      <c r="BV1013" s="130"/>
      <c r="BW1013" s="130"/>
      <c r="BX1013" s="130"/>
      <c r="BY1013" s="130"/>
      <c r="BZ1013" s="130"/>
      <c r="CA1013" s="130"/>
      <c r="CB1013" s="130"/>
      <c r="CC1013" s="130"/>
      <c r="CD1013" s="130"/>
      <c r="CE1013" s="130"/>
      <c r="CF1013" s="130"/>
      <c r="CG1013" s="130"/>
      <c r="CH1013" s="130"/>
      <c r="CI1013" s="130"/>
      <c r="CJ1013" s="130"/>
      <c r="CK1013" s="130"/>
      <c r="CL1013" s="130"/>
      <c r="CM1013" s="130"/>
      <c r="CN1013" s="130"/>
      <c r="CO1013" s="130"/>
      <c r="CP1013" s="130"/>
      <c r="CQ1013" s="130"/>
      <c r="CR1013" s="130"/>
      <c r="CS1013" s="130"/>
      <c r="CT1013" s="130"/>
      <c r="CU1013" s="130"/>
      <c r="CV1013" s="130"/>
      <c r="CW1013" s="130"/>
      <c r="CX1013" s="130"/>
      <c r="CY1013" s="130"/>
      <c r="CZ1013" s="130"/>
      <c r="DA1013" s="130"/>
      <c r="DB1013" s="130"/>
      <c r="DC1013" s="130"/>
      <c r="DD1013" s="130"/>
      <c r="DE1013" s="130"/>
      <c r="DF1013" s="130"/>
      <c r="DG1013" s="130"/>
      <c r="DH1013" s="130"/>
    </row>
    <row r="1014" spans="1:112" s="131" customFormat="1" ht="12.75">
      <c r="A1014" s="121">
        <v>67</v>
      </c>
      <c r="B1014" s="126">
        <v>4</v>
      </c>
      <c r="C1014" s="133" t="s">
        <v>337</v>
      </c>
      <c r="D1014" s="134" t="s">
        <v>338</v>
      </c>
      <c r="E1014" s="135" t="s">
        <v>339</v>
      </c>
      <c r="F1014" s="136" t="s">
        <v>340</v>
      </c>
      <c r="G1014" s="137" t="s">
        <v>54</v>
      </c>
      <c r="H1014" s="171">
        <v>0</v>
      </c>
      <c r="I1014" s="171">
        <v>0</v>
      </c>
      <c r="J1014" s="171">
        <v>10200</v>
      </c>
      <c r="K1014" s="120" t="s">
        <v>341</v>
      </c>
      <c r="L1014" s="136" t="s">
        <v>342</v>
      </c>
      <c r="M1014" s="126"/>
      <c r="N1014" s="130"/>
      <c r="O1014" s="130"/>
      <c r="P1014" s="130"/>
      <c r="Q1014" s="130"/>
      <c r="R1014" s="130"/>
      <c r="S1014" s="130"/>
      <c r="T1014" s="130"/>
      <c r="U1014" s="130"/>
      <c r="V1014" s="130"/>
      <c r="W1014" s="130"/>
      <c r="X1014" s="130"/>
      <c r="Y1014" s="130"/>
      <c r="Z1014" s="130"/>
      <c r="AA1014" s="130"/>
      <c r="AB1014" s="130"/>
      <c r="AC1014" s="130"/>
      <c r="AD1014" s="130"/>
      <c r="AE1014" s="130"/>
      <c r="AF1014" s="130"/>
      <c r="AG1014" s="130"/>
      <c r="AH1014" s="130"/>
      <c r="AI1014" s="130"/>
      <c r="AJ1014" s="130"/>
      <c r="AK1014" s="130"/>
      <c r="AL1014" s="130"/>
      <c r="AM1014" s="130"/>
      <c r="AN1014" s="130"/>
      <c r="AO1014" s="130"/>
      <c r="AP1014" s="130"/>
      <c r="AQ1014" s="130"/>
      <c r="AR1014" s="130"/>
      <c r="AS1014" s="130"/>
      <c r="AT1014" s="130"/>
      <c r="AU1014" s="130"/>
      <c r="AV1014" s="130"/>
      <c r="AW1014" s="130"/>
      <c r="AX1014" s="130"/>
      <c r="AY1014" s="130"/>
      <c r="AZ1014" s="130"/>
      <c r="BA1014" s="130"/>
      <c r="BB1014" s="130"/>
      <c r="BC1014" s="130"/>
      <c r="BD1014" s="130"/>
      <c r="BE1014" s="130"/>
      <c r="BF1014" s="130"/>
      <c r="BG1014" s="130"/>
      <c r="BH1014" s="130"/>
      <c r="BI1014" s="130"/>
      <c r="BJ1014" s="130"/>
      <c r="BK1014" s="130"/>
      <c r="BL1014" s="130"/>
      <c r="BM1014" s="130"/>
      <c r="BN1014" s="130"/>
      <c r="BO1014" s="130"/>
      <c r="BP1014" s="130"/>
      <c r="BQ1014" s="130"/>
      <c r="BR1014" s="130"/>
      <c r="BS1014" s="130"/>
      <c r="BT1014" s="130"/>
      <c r="BU1014" s="130"/>
      <c r="BV1014" s="130"/>
      <c r="BW1014" s="130"/>
      <c r="BX1014" s="130"/>
      <c r="BY1014" s="130"/>
      <c r="BZ1014" s="130"/>
      <c r="CA1014" s="130"/>
      <c r="CB1014" s="130"/>
      <c r="CC1014" s="130"/>
      <c r="CD1014" s="130"/>
      <c r="CE1014" s="130"/>
      <c r="CF1014" s="130"/>
      <c r="CG1014" s="130"/>
      <c r="CH1014" s="130"/>
      <c r="CI1014" s="130"/>
      <c r="CJ1014" s="130"/>
      <c r="CK1014" s="130"/>
      <c r="CL1014" s="130"/>
      <c r="CM1014" s="130"/>
      <c r="CN1014" s="130"/>
      <c r="CO1014" s="130"/>
      <c r="CP1014" s="130"/>
      <c r="CQ1014" s="130"/>
      <c r="CR1014" s="130"/>
      <c r="CS1014" s="130"/>
      <c r="CT1014" s="130"/>
      <c r="CU1014" s="130"/>
      <c r="CV1014" s="130"/>
      <c r="CW1014" s="130"/>
      <c r="CX1014" s="130"/>
      <c r="CY1014" s="130"/>
      <c r="CZ1014" s="130"/>
      <c r="DA1014" s="130"/>
      <c r="DB1014" s="130"/>
      <c r="DC1014" s="130"/>
      <c r="DD1014" s="130"/>
      <c r="DE1014" s="130"/>
      <c r="DF1014" s="130"/>
      <c r="DG1014" s="130"/>
      <c r="DH1014" s="130"/>
    </row>
    <row r="1015" spans="1:112" s="131" customFormat="1" ht="12.75">
      <c r="A1015" s="121">
        <v>68</v>
      </c>
      <c r="B1015" s="126">
        <v>5</v>
      </c>
      <c r="C1015" s="133" t="s">
        <v>343</v>
      </c>
      <c r="D1015" s="134" t="s">
        <v>338</v>
      </c>
      <c r="E1015" s="135" t="s">
        <v>344</v>
      </c>
      <c r="F1015" s="136" t="s">
        <v>345</v>
      </c>
      <c r="G1015" s="137" t="s">
        <v>54</v>
      </c>
      <c r="H1015" s="171">
        <v>0</v>
      </c>
      <c r="I1015" s="171">
        <v>0</v>
      </c>
      <c r="J1015" s="171">
        <v>5200</v>
      </c>
      <c r="K1015" s="120" t="s">
        <v>341</v>
      </c>
      <c r="L1015" s="136" t="s">
        <v>346</v>
      </c>
      <c r="M1015" s="138"/>
      <c r="N1015" s="130"/>
      <c r="O1015" s="130"/>
      <c r="P1015" s="130"/>
      <c r="Q1015" s="130"/>
      <c r="R1015" s="130"/>
      <c r="S1015" s="130"/>
      <c r="T1015" s="130"/>
      <c r="U1015" s="130"/>
      <c r="V1015" s="130"/>
      <c r="W1015" s="130"/>
      <c r="X1015" s="130"/>
      <c r="Y1015" s="130"/>
      <c r="Z1015" s="130"/>
      <c r="AA1015" s="130"/>
      <c r="AB1015" s="130"/>
      <c r="AC1015" s="130"/>
      <c r="AD1015" s="130"/>
      <c r="AE1015" s="130"/>
      <c r="AF1015" s="130"/>
      <c r="AG1015" s="130"/>
      <c r="AH1015" s="130"/>
      <c r="AI1015" s="130"/>
      <c r="AJ1015" s="130"/>
      <c r="AK1015" s="130"/>
      <c r="AL1015" s="130"/>
      <c r="AM1015" s="130"/>
      <c r="AN1015" s="130"/>
      <c r="AO1015" s="130"/>
      <c r="AP1015" s="130"/>
      <c r="AQ1015" s="130"/>
      <c r="AR1015" s="130"/>
      <c r="AS1015" s="130"/>
      <c r="AT1015" s="130"/>
      <c r="AU1015" s="130"/>
      <c r="AV1015" s="130"/>
      <c r="AW1015" s="130"/>
      <c r="AX1015" s="130"/>
      <c r="AY1015" s="130"/>
      <c r="AZ1015" s="130"/>
      <c r="BA1015" s="130"/>
      <c r="BB1015" s="130"/>
      <c r="BC1015" s="130"/>
      <c r="BD1015" s="130"/>
      <c r="BE1015" s="130"/>
      <c r="BF1015" s="130"/>
      <c r="BG1015" s="130"/>
      <c r="BH1015" s="130"/>
      <c r="BI1015" s="130"/>
      <c r="BJ1015" s="130"/>
      <c r="BK1015" s="130"/>
      <c r="BL1015" s="130"/>
      <c r="BM1015" s="130"/>
      <c r="BN1015" s="130"/>
      <c r="BO1015" s="130"/>
      <c r="BP1015" s="130"/>
      <c r="BQ1015" s="130"/>
      <c r="BR1015" s="130"/>
      <c r="BS1015" s="130"/>
      <c r="BT1015" s="130"/>
      <c r="BU1015" s="130"/>
      <c r="BV1015" s="130"/>
      <c r="BW1015" s="130"/>
      <c r="BX1015" s="130"/>
      <c r="BY1015" s="130"/>
      <c r="BZ1015" s="130"/>
      <c r="CA1015" s="130"/>
      <c r="CB1015" s="130"/>
      <c r="CC1015" s="130"/>
      <c r="CD1015" s="130"/>
      <c r="CE1015" s="130"/>
      <c r="CF1015" s="130"/>
      <c r="CG1015" s="130"/>
      <c r="CH1015" s="130"/>
      <c r="CI1015" s="130"/>
      <c r="CJ1015" s="130"/>
      <c r="CK1015" s="130"/>
      <c r="CL1015" s="130"/>
      <c r="CM1015" s="130"/>
      <c r="CN1015" s="130"/>
      <c r="CO1015" s="130"/>
      <c r="CP1015" s="130"/>
      <c r="CQ1015" s="130"/>
      <c r="CR1015" s="130"/>
      <c r="CS1015" s="130"/>
      <c r="CT1015" s="130"/>
      <c r="CU1015" s="130"/>
      <c r="CV1015" s="130"/>
      <c r="CW1015" s="130"/>
      <c r="CX1015" s="130"/>
      <c r="CY1015" s="130"/>
      <c r="CZ1015" s="130"/>
      <c r="DA1015" s="130"/>
      <c r="DB1015" s="130"/>
      <c r="DC1015" s="130"/>
      <c r="DD1015" s="130"/>
      <c r="DE1015" s="130"/>
      <c r="DF1015" s="130"/>
      <c r="DG1015" s="130"/>
      <c r="DH1015" s="130"/>
    </row>
    <row r="1016" spans="1:112" s="131" customFormat="1" ht="12.75">
      <c r="A1016" s="139"/>
      <c r="B1016" s="126"/>
      <c r="C1016" s="133" t="s">
        <v>347</v>
      </c>
      <c r="D1016" s="134" t="s">
        <v>348</v>
      </c>
      <c r="E1016" s="135" t="s">
        <v>344</v>
      </c>
      <c r="F1016" s="136" t="s">
        <v>345</v>
      </c>
      <c r="G1016" s="137" t="s">
        <v>54</v>
      </c>
      <c r="H1016" s="171">
        <v>5400</v>
      </c>
      <c r="I1016" s="171">
        <v>0</v>
      </c>
      <c r="J1016" s="171">
        <v>0</v>
      </c>
      <c r="K1016" s="120" t="s">
        <v>349</v>
      </c>
      <c r="L1016" s="136" t="s">
        <v>350</v>
      </c>
      <c r="M1016" s="138"/>
      <c r="N1016" s="130"/>
      <c r="O1016" s="130"/>
      <c r="P1016" s="130"/>
      <c r="Q1016" s="130"/>
      <c r="R1016" s="130"/>
      <c r="S1016" s="130"/>
      <c r="T1016" s="130"/>
      <c r="U1016" s="130"/>
      <c r="V1016" s="130"/>
      <c r="W1016" s="130"/>
      <c r="X1016" s="130"/>
      <c r="Y1016" s="130"/>
      <c r="Z1016" s="130"/>
      <c r="AA1016" s="130"/>
      <c r="AB1016" s="130"/>
      <c r="AC1016" s="130"/>
      <c r="AD1016" s="130"/>
      <c r="AE1016" s="130"/>
      <c r="AF1016" s="130"/>
      <c r="AG1016" s="130"/>
      <c r="AH1016" s="130"/>
      <c r="AI1016" s="130"/>
      <c r="AJ1016" s="130"/>
      <c r="AK1016" s="130"/>
      <c r="AL1016" s="130"/>
      <c r="AM1016" s="130"/>
      <c r="AN1016" s="130"/>
      <c r="AO1016" s="130"/>
      <c r="AP1016" s="130"/>
      <c r="AQ1016" s="130"/>
      <c r="AR1016" s="130"/>
      <c r="AS1016" s="130"/>
      <c r="AT1016" s="130"/>
      <c r="AU1016" s="130"/>
      <c r="AV1016" s="130"/>
      <c r="AW1016" s="130"/>
      <c r="AX1016" s="130"/>
      <c r="AY1016" s="130"/>
      <c r="AZ1016" s="130"/>
      <c r="BA1016" s="130"/>
      <c r="BB1016" s="130"/>
      <c r="BC1016" s="130"/>
      <c r="BD1016" s="130"/>
      <c r="BE1016" s="130"/>
      <c r="BF1016" s="130"/>
      <c r="BG1016" s="130"/>
      <c r="BH1016" s="130"/>
      <c r="BI1016" s="130"/>
      <c r="BJ1016" s="130"/>
      <c r="BK1016" s="130"/>
      <c r="BL1016" s="130"/>
      <c r="BM1016" s="130"/>
      <c r="BN1016" s="130"/>
      <c r="BO1016" s="130"/>
      <c r="BP1016" s="130"/>
      <c r="BQ1016" s="130"/>
      <c r="BR1016" s="130"/>
      <c r="BS1016" s="130"/>
      <c r="BT1016" s="130"/>
      <c r="BU1016" s="130"/>
      <c r="BV1016" s="130"/>
      <c r="BW1016" s="130"/>
      <c r="BX1016" s="130"/>
      <c r="BY1016" s="130"/>
      <c r="BZ1016" s="130"/>
      <c r="CA1016" s="130"/>
      <c r="CB1016" s="130"/>
      <c r="CC1016" s="130"/>
      <c r="CD1016" s="130"/>
      <c r="CE1016" s="130"/>
      <c r="CF1016" s="130"/>
      <c r="CG1016" s="130"/>
      <c r="CH1016" s="130"/>
      <c r="CI1016" s="130"/>
      <c r="CJ1016" s="130"/>
      <c r="CK1016" s="130"/>
      <c r="CL1016" s="130"/>
      <c r="CM1016" s="130"/>
      <c r="CN1016" s="130"/>
      <c r="CO1016" s="130"/>
      <c r="CP1016" s="130"/>
      <c r="CQ1016" s="130"/>
      <c r="CR1016" s="130"/>
      <c r="CS1016" s="130"/>
      <c r="CT1016" s="130"/>
      <c r="CU1016" s="130"/>
      <c r="CV1016" s="130"/>
      <c r="CW1016" s="130"/>
      <c r="CX1016" s="130"/>
      <c r="CY1016" s="130"/>
      <c r="CZ1016" s="130"/>
      <c r="DA1016" s="130"/>
      <c r="DB1016" s="130"/>
      <c r="DC1016" s="130"/>
      <c r="DD1016" s="130"/>
      <c r="DE1016" s="130"/>
      <c r="DF1016" s="130"/>
      <c r="DG1016" s="130"/>
      <c r="DH1016" s="130"/>
    </row>
    <row r="1017" spans="1:112" s="131" customFormat="1" ht="12.75">
      <c r="A1017" s="139">
        <v>69</v>
      </c>
      <c r="B1017" s="140">
        <v>6</v>
      </c>
      <c r="C1017" s="133" t="s">
        <v>351</v>
      </c>
      <c r="D1017" s="134" t="s">
        <v>338</v>
      </c>
      <c r="E1017" s="135" t="s">
        <v>352</v>
      </c>
      <c r="F1017" s="136" t="s">
        <v>353</v>
      </c>
      <c r="G1017" s="137" t="s">
        <v>54</v>
      </c>
      <c r="H1017" s="171">
        <v>0</v>
      </c>
      <c r="I1017" s="171">
        <v>0</v>
      </c>
      <c r="J1017" s="171">
        <v>2100</v>
      </c>
      <c r="K1017" s="120" t="s">
        <v>341</v>
      </c>
      <c r="L1017" s="136" t="s">
        <v>354</v>
      </c>
      <c r="M1017" s="138"/>
      <c r="N1017" s="130"/>
      <c r="O1017" s="130"/>
      <c r="P1017" s="130"/>
      <c r="Q1017" s="130"/>
      <c r="R1017" s="130"/>
      <c r="S1017" s="130"/>
      <c r="T1017" s="130"/>
      <c r="U1017" s="130"/>
      <c r="V1017" s="130"/>
      <c r="W1017" s="130"/>
      <c r="X1017" s="130"/>
      <c r="Y1017" s="130"/>
      <c r="Z1017" s="130"/>
      <c r="AA1017" s="130"/>
      <c r="AB1017" s="130"/>
      <c r="AC1017" s="130"/>
      <c r="AD1017" s="130"/>
      <c r="AE1017" s="130"/>
      <c r="AF1017" s="130"/>
      <c r="AG1017" s="130"/>
      <c r="AH1017" s="130"/>
      <c r="AI1017" s="130"/>
      <c r="AJ1017" s="130"/>
      <c r="AK1017" s="130"/>
      <c r="AL1017" s="130"/>
      <c r="AM1017" s="130"/>
      <c r="AN1017" s="130"/>
      <c r="AO1017" s="130"/>
      <c r="AP1017" s="130"/>
      <c r="AQ1017" s="130"/>
      <c r="AR1017" s="130"/>
      <c r="AS1017" s="130"/>
      <c r="AT1017" s="130"/>
      <c r="AU1017" s="130"/>
      <c r="AV1017" s="130"/>
      <c r="AW1017" s="130"/>
      <c r="AX1017" s="130"/>
      <c r="AY1017" s="130"/>
      <c r="AZ1017" s="130"/>
      <c r="BA1017" s="130"/>
      <c r="BB1017" s="130"/>
      <c r="BC1017" s="130"/>
      <c r="BD1017" s="130"/>
      <c r="BE1017" s="130"/>
      <c r="BF1017" s="130"/>
      <c r="BG1017" s="130"/>
      <c r="BH1017" s="130"/>
      <c r="BI1017" s="130"/>
      <c r="BJ1017" s="130"/>
      <c r="BK1017" s="130"/>
      <c r="BL1017" s="130"/>
      <c r="BM1017" s="130"/>
      <c r="BN1017" s="130"/>
      <c r="BO1017" s="130"/>
      <c r="BP1017" s="130"/>
      <c r="BQ1017" s="130"/>
      <c r="BR1017" s="130"/>
      <c r="BS1017" s="130"/>
      <c r="BT1017" s="130"/>
      <c r="BU1017" s="130"/>
      <c r="BV1017" s="130"/>
      <c r="BW1017" s="130"/>
      <c r="BX1017" s="130"/>
      <c r="BY1017" s="130"/>
      <c r="BZ1017" s="130"/>
      <c r="CA1017" s="130"/>
      <c r="CB1017" s="130"/>
      <c r="CC1017" s="130"/>
      <c r="CD1017" s="130"/>
      <c r="CE1017" s="130"/>
      <c r="CF1017" s="130"/>
      <c r="CG1017" s="130"/>
      <c r="CH1017" s="130"/>
      <c r="CI1017" s="130"/>
      <c r="CJ1017" s="130"/>
      <c r="CK1017" s="130"/>
      <c r="CL1017" s="130"/>
      <c r="CM1017" s="130"/>
      <c r="CN1017" s="130"/>
      <c r="CO1017" s="130"/>
      <c r="CP1017" s="130"/>
      <c r="CQ1017" s="130"/>
      <c r="CR1017" s="130"/>
      <c r="CS1017" s="130"/>
      <c r="CT1017" s="130"/>
      <c r="CU1017" s="130"/>
      <c r="CV1017" s="130"/>
      <c r="CW1017" s="130"/>
      <c r="CX1017" s="130"/>
      <c r="CY1017" s="130"/>
      <c r="CZ1017" s="130"/>
      <c r="DA1017" s="130"/>
      <c r="DB1017" s="130"/>
      <c r="DC1017" s="130"/>
      <c r="DD1017" s="130"/>
      <c r="DE1017" s="130"/>
      <c r="DF1017" s="130"/>
      <c r="DG1017" s="130"/>
      <c r="DH1017" s="130"/>
    </row>
    <row r="1018" spans="1:112" s="131" customFormat="1" ht="12.75">
      <c r="A1018" s="139">
        <v>70</v>
      </c>
      <c r="B1018" s="140">
        <v>7</v>
      </c>
      <c r="C1018" s="133" t="s">
        <v>355</v>
      </c>
      <c r="D1018" s="134" t="s">
        <v>356</v>
      </c>
      <c r="E1018" s="131" t="s">
        <v>357</v>
      </c>
      <c r="F1018" s="136" t="s">
        <v>358</v>
      </c>
      <c r="G1018" s="137" t="s">
        <v>54</v>
      </c>
      <c r="H1018" s="171">
        <v>200</v>
      </c>
      <c r="I1018" s="171">
        <v>0</v>
      </c>
      <c r="J1018" s="171">
        <v>0</v>
      </c>
      <c r="K1018" s="120" t="s">
        <v>359</v>
      </c>
      <c r="L1018" s="136" t="s">
        <v>360</v>
      </c>
      <c r="M1018" s="138"/>
      <c r="N1018" s="130"/>
      <c r="O1018" s="130"/>
      <c r="P1018" s="130"/>
      <c r="Q1018" s="130"/>
      <c r="R1018" s="130"/>
      <c r="S1018" s="130"/>
      <c r="T1018" s="130"/>
      <c r="U1018" s="130"/>
      <c r="V1018" s="130"/>
      <c r="W1018" s="130"/>
      <c r="X1018" s="130"/>
      <c r="Y1018" s="130"/>
      <c r="Z1018" s="130"/>
      <c r="AA1018" s="130"/>
      <c r="AB1018" s="130"/>
      <c r="AC1018" s="130"/>
      <c r="AD1018" s="130"/>
      <c r="AE1018" s="130"/>
      <c r="AF1018" s="130"/>
      <c r="AG1018" s="130"/>
      <c r="AH1018" s="130"/>
      <c r="AI1018" s="130"/>
      <c r="AJ1018" s="130"/>
      <c r="AK1018" s="130"/>
      <c r="AL1018" s="130"/>
      <c r="AM1018" s="130"/>
      <c r="AN1018" s="130"/>
      <c r="AO1018" s="130"/>
      <c r="AP1018" s="130"/>
      <c r="AQ1018" s="130"/>
      <c r="AR1018" s="130"/>
      <c r="AS1018" s="130"/>
      <c r="AT1018" s="130"/>
      <c r="AU1018" s="130"/>
      <c r="AV1018" s="130"/>
      <c r="AW1018" s="130"/>
      <c r="AX1018" s="130"/>
      <c r="AY1018" s="130"/>
      <c r="AZ1018" s="130"/>
      <c r="BA1018" s="130"/>
      <c r="BB1018" s="130"/>
      <c r="BC1018" s="130"/>
      <c r="BD1018" s="130"/>
      <c r="BE1018" s="130"/>
      <c r="BF1018" s="130"/>
      <c r="BG1018" s="130"/>
      <c r="BH1018" s="130"/>
      <c r="BI1018" s="130"/>
      <c r="BJ1018" s="130"/>
      <c r="BK1018" s="130"/>
      <c r="BL1018" s="130"/>
      <c r="BM1018" s="130"/>
      <c r="BN1018" s="130"/>
      <c r="BO1018" s="130"/>
      <c r="BP1018" s="130"/>
      <c r="BQ1018" s="130"/>
      <c r="BR1018" s="130"/>
      <c r="BS1018" s="130"/>
      <c r="BT1018" s="130"/>
      <c r="BU1018" s="130"/>
      <c r="BV1018" s="130"/>
      <c r="BW1018" s="130"/>
      <c r="BX1018" s="130"/>
      <c r="BY1018" s="130"/>
      <c r="BZ1018" s="130"/>
      <c r="CA1018" s="130"/>
      <c r="CB1018" s="130"/>
      <c r="CC1018" s="130"/>
      <c r="CD1018" s="130"/>
      <c r="CE1018" s="130"/>
      <c r="CF1018" s="130"/>
      <c r="CG1018" s="130"/>
      <c r="CH1018" s="130"/>
      <c r="CI1018" s="130"/>
      <c r="CJ1018" s="130"/>
      <c r="CK1018" s="130"/>
      <c r="CL1018" s="130"/>
      <c r="CM1018" s="130"/>
      <c r="CN1018" s="130"/>
      <c r="CO1018" s="130"/>
      <c r="CP1018" s="130"/>
      <c r="CQ1018" s="130"/>
      <c r="CR1018" s="130"/>
      <c r="CS1018" s="130"/>
      <c r="CT1018" s="130"/>
      <c r="CU1018" s="130"/>
      <c r="CV1018" s="130"/>
      <c r="CW1018" s="130"/>
      <c r="CX1018" s="130"/>
      <c r="CY1018" s="130"/>
      <c r="CZ1018" s="130"/>
      <c r="DA1018" s="130"/>
      <c r="DB1018" s="130"/>
      <c r="DC1018" s="130"/>
      <c r="DD1018" s="130"/>
      <c r="DE1018" s="130"/>
      <c r="DF1018" s="130"/>
      <c r="DG1018" s="130"/>
      <c r="DH1018" s="130"/>
    </row>
    <row r="1019" spans="1:112" s="131" customFormat="1" ht="12.75">
      <c r="A1019" s="139">
        <v>71</v>
      </c>
      <c r="B1019" s="140">
        <v>8</v>
      </c>
      <c r="C1019" s="133" t="s">
        <v>361</v>
      </c>
      <c r="D1019" s="134" t="s">
        <v>338</v>
      </c>
      <c r="E1019" s="135" t="s">
        <v>362</v>
      </c>
      <c r="F1019" s="136" t="s">
        <v>363</v>
      </c>
      <c r="G1019" s="137" t="s">
        <v>54</v>
      </c>
      <c r="H1019" s="171">
        <v>0</v>
      </c>
      <c r="I1019" s="171">
        <v>0</v>
      </c>
      <c r="J1019" s="171">
        <v>700</v>
      </c>
      <c r="K1019" s="120" t="s">
        <v>341</v>
      </c>
      <c r="L1019" s="136" t="s">
        <v>364</v>
      </c>
      <c r="M1019" s="138"/>
      <c r="N1019" s="130"/>
      <c r="O1019" s="130"/>
      <c r="P1019" s="130"/>
      <c r="Q1019" s="130"/>
      <c r="R1019" s="130"/>
      <c r="S1019" s="130"/>
      <c r="T1019" s="130"/>
      <c r="U1019" s="130"/>
      <c r="V1019" s="130"/>
      <c r="W1019" s="130"/>
      <c r="X1019" s="130"/>
      <c r="Y1019" s="130"/>
      <c r="Z1019" s="130"/>
      <c r="AA1019" s="130"/>
      <c r="AB1019" s="130"/>
      <c r="AC1019" s="130"/>
      <c r="AD1019" s="130"/>
      <c r="AE1019" s="130"/>
      <c r="AF1019" s="130"/>
      <c r="AG1019" s="130"/>
      <c r="AH1019" s="130"/>
      <c r="AI1019" s="130"/>
      <c r="AJ1019" s="130"/>
      <c r="AK1019" s="130"/>
      <c r="AL1019" s="130"/>
      <c r="AM1019" s="130"/>
      <c r="AN1019" s="130"/>
      <c r="AO1019" s="130"/>
      <c r="AP1019" s="130"/>
      <c r="AQ1019" s="130"/>
      <c r="AR1019" s="130"/>
      <c r="AS1019" s="130"/>
      <c r="AT1019" s="130"/>
      <c r="AU1019" s="130"/>
      <c r="AV1019" s="130"/>
      <c r="AW1019" s="130"/>
      <c r="AX1019" s="130"/>
      <c r="AY1019" s="130"/>
      <c r="AZ1019" s="130"/>
      <c r="BA1019" s="130"/>
      <c r="BB1019" s="130"/>
      <c r="BC1019" s="130"/>
      <c r="BD1019" s="130"/>
      <c r="BE1019" s="130"/>
      <c r="BF1019" s="130"/>
      <c r="BG1019" s="130"/>
      <c r="BH1019" s="130"/>
      <c r="BI1019" s="130"/>
      <c r="BJ1019" s="130"/>
      <c r="BK1019" s="130"/>
      <c r="BL1019" s="130"/>
      <c r="BM1019" s="130"/>
      <c r="BN1019" s="130"/>
      <c r="BO1019" s="130"/>
      <c r="BP1019" s="130"/>
      <c r="BQ1019" s="130"/>
      <c r="BR1019" s="130"/>
      <c r="BS1019" s="130"/>
      <c r="BT1019" s="130"/>
      <c r="BU1019" s="130"/>
      <c r="BV1019" s="130"/>
      <c r="BW1019" s="130"/>
      <c r="BX1019" s="130"/>
      <c r="BY1019" s="130"/>
      <c r="BZ1019" s="130"/>
      <c r="CA1019" s="130"/>
      <c r="CB1019" s="130"/>
      <c r="CC1019" s="130"/>
      <c r="CD1019" s="130"/>
      <c r="CE1019" s="130"/>
      <c r="CF1019" s="130"/>
      <c r="CG1019" s="130"/>
      <c r="CH1019" s="130"/>
      <c r="CI1019" s="130"/>
      <c r="CJ1019" s="130"/>
      <c r="CK1019" s="130"/>
      <c r="CL1019" s="130"/>
      <c r="CM1019" s="130"/>
      <c r="CN1019" s="130"/>
      <c r="CO1019" s="130"/>
      <c r="CP1019" s="130"/>
      <c r="CQ1019" s="130"/>
      <c r="CR1019" s="130"/>
      <c r="CS1019" s="130"/>
      <c r="CT1019" s="130"/>
      <c r="CU1019" s="130"/>
      <c r="CV1019" s="130"/>
      <c r="CW1019" s="130"/>
      <c r="CX1019" s="130"/>
      <c r="CY1019" s="130"/>
      <c r="CZ1019" s="130"/>
      <c r="DA1019" s="130"/>
      <c r="DB1019" s="130"/>
      <c r="DC1019" s="130"/>
      <c r="DD1019" s="130"/>
      <c r="DE1019" s="130"/>
      <c r="DF1019" s="130"/>
      <c r="DG1019" s="130"/>
      <c r="DH1019" s="130"/>
    </row>
    <row r="1020" spans="1:112" s="143" customFormat="1" ht="12.75">
      <c r="A1020" s="139">
        <v>72</v>
      </c>
      <c r="B1020" s="140">
        <v>9</v>
      </c>
      <c r="C1020" s="133" t="s">
        <v>365</v>
      </c>
      <c r="D1020" s="141" t="s">
        <v>356</v>
      </c>
      <c r="E1020" s="135" t="s">
        <v>366</v>
      </c>
      <c r="F1020" s="136" t="s">
        <v>367</v>
      </c>
      <c r="G1020" s="137" t="s">
        <v>54</v>
      </c>
      <c r="H1020" s="171">
        <v>100</v>
      </c>
      <c r="I1020" s="171">
        <v>0</v>
      </c>
      <c r="J1020" s="171">
        <v>0</v>
      </c>
      <c r="K1020" s="121" t="s">
        <v>368</v>
      </c>
      <c r="L1020" s="136" t="s">
        <v>369</v>
      </c>
      <c r="M1020" s="142"/>
      <c r="N1020" s="130"/>
      <c r="O1020" s="130"/>
      <c r="P1020" s="130"/>
      <c r="Q1020" s="130"/>
      <c r="R1020" s="130"/>
      <c r="S1020" s="130"/>
      <c r="T1020" s="130"/>
      <c r="U1020" s="130"/>
      <c r="V1020" s="130"/>
      <c r="W1020" s="130"/>
      <c r="X1020" s="130"/>
      <c r="Y1020" s="130"/>
      <c r="Z1020" s="130"/>
      <c r="AA1020" s="130"/>
      <c r="AB1020" s="130"/>
      <c r="AC1020" s="130"/>
      <c r="AD1020" s="130"/>
      <c r="AE1020" s="130"/>
      <c r="AF1020" s="130"/>
      <c r="AG1020" s="130"/>
      <c r="AH1020" s="130"/>
      <c r="AI1020" s="130"/>
      <c r="AJ1020" s="130"/>
      <c r="AK1020" s="130"/>
      <c r="AL1020" s="130"/>
      <c r="AM1020" s="130"/>
      <c r="AN1020" s="130"/>
      <c r="AO1020" s="130"/>
      <c r="AP1020" s="130"/>
      <c r="AQ1020" s="130"/>
      <c r="AR1020" s="130"/>
      <c r="AS1020" s="130"/>
      <c r="AT1020" s="130"/>
      <c r="AU1020" s="130"/>
      <c r="AV1020" s="130"/>
      <c r="AW1020" s="130"/>
      <c r="AX1020" s="130"/>
      <c r="AY1020" s="130"/>
      <c r="AZ1020" s="130"/>
      <c r="BA1020" s="130"/>
      <c r="BB1020" s="130"/>
      <c r="BC1020" s="130"/>
      <c r="BD1020" s="130"/>
      <c r="BE1020" s="130"/>
      <c r="BF1020" s="130"/>
      <c r="BG1020" s="130"/>
      <c r="BH1020" s="130"/>
      <c r="BI1020" s="130"/>
      <c r="BJ1020" s="130"/>
      <c r="BK1020" s="130"/>
      <c r="BL1020" s="130"/>
      <c r="BM1020" s="130"/>
      <c r="BN1020" s="130"/>
      <c r="BO1020" s="130"/>
      <c r="BP1020" s="130"/>
      <c r="BQ1020" s="130"/>
      <c r="BR1020" s="130"/>
      <c r="BS1020" s="130"/>
      <c r="BT1020" s="130"/>
      <c r="BU1020" s="130"/>
      <c r="BV1020" s="130"/>
      <c r="BW1020" s="130"/>
      <c r="BX1020" s="130"/>
      <c r="BY1020" s="130"/>
      <c r="BZ1020" s="130"/>
      <c r="CA1020" s="130"/>
      <c r="CB1020" s="130"/>
      <c r="CC1020" s="130"/>
      <c r="CD1020" s="130"/>
      <c r="CE1020" s="130"/>
      <c r="CF1020" s="130"/>
      <c r="CG1020" s="130"/>
      <c r="CH1020" s="130"/>
      <c r="CI1020" s="130"/>
      <c r="CJ1020" s="130"/>
      <c r="CK1020" s="130"/>
      <c r="CL1020" s="130"/>
      <c r="CM1020" s="130"/>
      <c r="CN1020" s="130"/>
      <c r="CO1020" s="130"/>
      <c r="CP1020" s="130"/>
      <c r="CQ1020" s="130"/>
      <c r="CR1020" s="130"/>
      <c r="CS1020" s="130"/>
      <c r="CT1020" s="130"/>
      <c r="CU1020" s="130"/>
      <c r="CV1020" s="130"/>
      <c r="CW1020" s="130"/>
      <c r="CX1020" s="130"/>
      <c r="CY1020" s="130"/>
      <c r="CZ1020" s="130"/>
      <c r="DA1020" s="130"/>
      <c r="DB1020" s="130"/>
      <c r="DC1020" s="130"/>
      <c r="DD1020" s="130"/>
      <c r="DE1020" s="130"/>
      <c r="DF1020" s="130"/>
      <c r="DG1020" s="130"/>
      <c r="DH1020" s="130"/>
    </row>
    <row r="1021" spans="1:112" s="143" customFormat="1" ht="12.75">
      <c r="A1021" s="139">
        <v>73</v>
      </c>
      <c r="B1021" s="140">
        <v>10</v>
      </c>
      <c r="C1021" s="133" t="s">
        <v>370</v>
      </c>
      <c r="D1021" s="141" t="s">
        <v>371</v>
      </c>
      <c r="E1021" s="135" t="s">
        <v>372</v>
      </c>
      <c r="F1021" s="136" t="s">
        <v>373</v>
      </c>
      <c r="G1021" s="137" t="s">
        <v>54</v>
      </c>
      <c r="H1021" s="171">
        <v>0</v>
      </c>
      <c r="I1021" s="171">
        <v>0</v>
      </c>
      <c r="J1021" s="171">
        <v>1200</v>
      </c>
      <c r="K1021" s="144" t="s">
        <v>374</v>
      </c>
      <c r="L1021" s="136" t="s">
        <v>375</v>
      </c>
      <c r="M1021" s="131"/>
      <c r="N1021" s="130"/>
      <c r="O1021" s="130"/>
      <c r="P1021" s="130"/>
      <c r="Q1021" s="130"/>
      <c r="R1021" s="130"/>
      <c r="S1021" s="130"/>
      <c r="T1021" s="130"/>
      <c r="U1021" s="130"/>
      <c r="V1021" s="130"/>
      <c r="W1021" s="130"/>
      <c r="X1021" s="130"/>
      <c r="Y1021" s="130"/>
      <c r="Z1021" s="130"/>
      <c r="AA1021" s="130"/>
      <c r="AB1021" s="130"/>
      <c r="AC1021" s="130"/>
      <c r="AD1021" s="130"/>
      <c r="AE1021" s="130"/>
      <c r="AF1021" s="130"/>
      <c r="AG1021" s="130"/>
      <c r="AH1021" s="130"/>
      <c r="AI1021" s="130"/>
      <c r="AJ1021" s="130"/>
      <c r="AK1021" s="130"/>
      <c r="AL1021" s="130"/>
      <c r="AM1021" s="130"/>
      <c r="AN1021" s="130"/>
      <c r="AO1021" s="130"/>
      <c r="AP1021" s="130"/>
      <c r="AQ1021" s="130"/>
      <c r="AR1021" s="130"/>
      <c r="AS1021" s="130"/>
      <c r="AT1021" s="130"/>
      <c r="AU1021" s="130"/>
      <c r="AV1021" s="130"/>
      <c r="AW1021" s="130"/>
      <c r="AX1021" s="130"/>
      <c r="AY1021" s="130"/>
      <c r="AZ1021" s="130"/>
      <c r="BA1021" s="130"/>
      <c r="BB1021" s="130"/>
      <c r="BC1021" s="130"/>
      <c r="BD1021" s="130"/>
      <c r="BE1021" s="130"/>
      <c r="BF1021" s="130"/>
      <c r="BG1021" s="130"/>
      <c r="BH1021" s="130"/>
      <c r="BI1021" s="130"/>
      <c r="BJ1021" s="130"/>
      <c r="BK1021" s="130"/>
      <c r="BL1021" s="130"/>
      <c r="BM1021" s="130"/>
      <c r="BN1021" s="130"/>
      <c r="BO1021" s="130"/>
      <c r="BP1021" s="130"/>
      <c r="BQ1021" s="130"/>
      <c r="BR1021" s="130"/>
      <c r="BS1021" s="130"/>
      <c r="BT1021" s="130"/>
      <c r="BU1021" s="130"/>
      <c r="BV1021" s="130"/>
      <c r="BW1021" s="130"/>
      <c r="BX1021" s="130"/>
      <c r="BY1021" s="130"/>
      <c r="BZ1021" s="130"/>
      <c r="CA1021" s="130"/>
      <c r="CB1021" s="130"/>
      <c r="CC1021" s="130"/>
      <c r="CD1021" s="130"/>
      <c r="CE1021" s="130"/>
      <c r="CF1021" s="130"/>
      <c r="CG1021" s="130"/>
      <c r="CH1021" s="130"/>
      <c r="CI1021" s="130"/>
      <c r="CJ1021" s="130"/>
      <c r="CK1021" s="130"/>
      <c r="CL1021" s="130"/>
      <c r="CM1021" s="130"/>
      <c r="CN1021" s="130"/>
      <c r="CO1021" s="130"/>
      <c r="CP1021" s="130"/>
      <c r="CQ1021" s="130"/>
      <c r="CR1021" s="130"/>
      <c r="CS1021" s="130"/>
      <c r="CT1021" s="130"/>
      <c r="CU1021" s="130"/>
      <c r="CV1021" s="130"/>
      <c r="CW1021" s="130"/>
      <c r="CX1021" s="130"/>
      <c r="CY1021" s="130"/>
      <c r="CZ1021" s="130"/>
      <c r="DA1021" s="130"/>
      <c r="DB1021" s="130"/>
      <c r="DC1021" s="130"/>
      <c r="DD1021" s="130"/>
      <c r="DE1021" s="130"/>
      <c r="DF1021" s="130"/>
      <c r="DG1021" s="130"/>
      <c r="DH1021" s="130"/>
    </row>
    <row r="1022" spans="1:112" s="143" customFormat="1" ht="12.75">
      <c r="A1022" s="139"/>
      <c r="B1022" s="145"/>
      <c r="C1022" s="133" t="s">
        <v>376</v>
      </c>
      <c r="D1022" s="141" t="s">
        <v>377</v>
      </c>
      <c r="E1022" s="135" t="s">
        <v>372</v>
      </c>
      <c r="F1022" s="136" t="s">
        <v>373</v>
      </c>
      <c r="G1022" s="137" t="s">
        <v>54</v>
      </c>
      <c r="H1022" s="171">
        <v>0</v>
      </c>
      <c r="I1022" s="171">
        <v>0</v>
      </c>
      <c r="J1022" s="171">
        <v>400</v>
      </c>
      <c r="K1022" s="144" t="s">
        <v>378</v>
      </c>
      <c r="L1022" s="136" t="s">
        <v>375</v>
      </c>
      <c r="M1022" s="131"/>
      <c r="N1022" s="130"/>
      <c r="O1022" s="130"/>
      <c r="P1022" s="130"/>
      <c r="Q1022" s="130"/>
      <c r="R1022" s="130"/>
      <c r="S1022" s="130"/>
      <c r="T1022" s="130"/>
      <c r="U1022" s="130"/>
      <c r="V1022" s="130"/>
      <c r="W1022" s="130"/>
      <c r="X1022" s="130"/>
      <c r="Y1022" s="130"/>
      <c r="Z1022" s="130"/>
      <c r="AA1022" s="130"/>
      <c r="AB1022" s="130"/>
      <c r="AC1022" s="130"/>
      <c r="AD1022" s="130"/>
      <c r="AE1022" s="130"/>
      <c r="AF1022" s="130"/>
      <c r="AG1022" s="130"/>
      <c r="AH1022" s="130"/>
      <c r="AI1022" s="130"/>
      <c r="AJ1022" s="130"/>
      <c r="AK1022" s="130"/>
      <c r="AL1022" s="130"/>
      <c r="AM1022" s="130"/>
      <c r="AN1022" s="130"/>
      <c r="AO1022" s="130"/>
      <c r="AP1022" s="130"/>
      <c r="AQ1022" s="130"/>
      <c r="AR1022" s="130"/>
      <c r="AS1022" s="130"/>
      <c r="AT1022" s="130"/>
      <c r="AU1022" s="130"/>
      <c r="AV1022" s="130"/>
      <c r="AW1022" s="130"/>
      <c r="AX1022" s="130"/>
      <c r="AY1022" s="130"/>
      <c r="AZ1022" s="130"/>
      <c r="BA1022" s="130"/>
      <c r="BB1022" s="130"/>
      <c r="BC1022" s="130"/>
      <c r="BD1022" s="130"/>
      <c r="BE1022" s="130"/>
      <c r="BF1022" s="130"/>
      <c r="BG1022" s="130"/>
      <c r="BH1022" s="130"/>
      <c r="BI1022" s="130"/>
      <c r="BJ1022" s="130"/>
      <c r="BK1022" s="130"/>
      <c r="BL1022" s="130"/>
      <c r="BM1022" s="130"/>
      <c r="BN1022" s="130"/>
      <c r="BO1022" s="130"/>
      <c r="BP1022" s="130"/>
      <c r="BQ1022" s="130"/>
      <c r="BR1022" s="130"/>
      <c r="BS1022" s="130"/>
      <c r="BT1022" s="130"/>
      <c r="BU1022" s="130"/>
      <c r="BV1022" s="130"/>
      <c r="BW1022" s="130"/>
      <c r="BX1022" s="130"/>
      <c r="BY1022" s="130"/>
      <c r="BZ1022" s="130"/>
      <c r="CA1022" s="130"/>
      <c r="CB1022" s="130"/>
      <c r="CC1022" s="130"/>
      <c r="CD1022" s="130"/>
      <c r="CE1022" s="130"/>
      <c r="CF1022" s="130"/>
      <c r="CG1022" s="130"/>
      <c r="CH1022" s="130"/>
      <c r="CI1022" s="130"/>
      <c r="CJ1022" s="130"/>
      <c r="CK1022" s="130"/>
      <c r="CL1022" s="130"/>
      <c r="CM1022" s="130"/>
      <c r="CN1022" s="130"/>
      <c r="CO1022" s="130"/>
      <c r="CP1022" s="130"/>
      <c r="CQ1022" s="130"/>
      <c r="CR1022" s="130"/>
      <c r="CS1022" s="130"/>
      <c r="CT1022" s="130"/>
      <c r="CU1022" s="130"/>
      <c r="CV1022" s="130"/>
      <c r="CW1022" s="130"/>
      <c r="CX1022" s="130"/>
      <c r="CY1022" s="130"/>
      <c r="CZ1022" s="130"/>
      <c r="DA1022" s="130"/>
      <c r="DB1022" s="130"/>
      <c r="DC1022" s="130"/>
      <c r="DD1022" s="130"/>
      <c r="DE1022" s="130"/>
      <c r="DF1022" s="130"/>
      <c r="DG1022" s="130"/>
      <c r="DH1022" s="130"/>
    </row>
    <row r="1023" spans="1:112" s="143" customFormat="1" ht="12.75">
      <c r="A1023" s="139">
        <v>74</v>
      </c>
      <c r="B1023" s="145">
        <v>11</v>
      </c>
      <c r="C1023" s="133" t="s">
        <v>379</v>
      </c>
      <c r="D1023" s="141" t="s">
        <v>380</v>
      </c>
      <c r="E1023" s="135" t="s">
        <v>381</v>
      </c>
      <c r="F1023" s="136" t="s">
        <v>382</v>
      </c>
      <c r="G1023" s="137" t="s">
        <v>54</v>
      </c>
      <c r="H1023" s="171">
        <v>0</v>
      </c>
      <c r="I1023" s="171">
        <v>0</v>
      </c>
      <c r="J1023" s="171">
        <v>5000</v>
      </c>
      <c r="K1023" s="144"/>
      <c r="L1023" s="136" t="s">
        <v>383</v>
      </c>
      <c r="M1023" s="131"/>
      <c r="N1023" s="130"/>
      <c r="O1023" s="130"/>
      <c r="P1023" s="130"/>
      <c r="Q1023" s="130"/>
      <c r="R1023" s="130"/>
      <c r="S1023" s="130"/>
      <c r="T1023" s="130"/>
      <c r="U1023" s="130"/>
      <c r="V1023" s="130"/>
      <c r="W1023" s="130"/>
      <c r="X1023" s="130"/>
      <c r="Y1023" s="130"/>
      <c r="Z1023" s="130"/>
      <c r="AA1023" s="130"/>
      <c r="AB1023" s="130"/>
      <c r="AC1023" s="130"/>
      <c r="AD1023" s="130"/>
      <c r="AE1023" s="130"/>
      <c r="AF1023" s="130"/>
      <c r="AG1023" s="130"/>
      <c r="AH1023" s="130"/>
      <c r="AI1023" s="130"/>
      <c r="AJ1023" s="130"/>
      <c r="AK1023" s="130"/>
      <c r="AL1023" s="130"/>
      <c r="AM1023" s="130"/>
      <c r="AN1023" s="130"/>
      <c r="AO1023" s="130"/>
      <c r="AP1023" s="130"/>
      <c r="AQ1023" s="130"/>
      <c r="AR1023" s="130"/>
      <c r="AS1023" s="130"/>
      <c r="AT1023" s="130"/>
      <c r="AU1023" s="130"/>
      <c r="AV1023" s="130"/>
      <c r="AW1023" s="130"/>
      <c r="AX1023" s="130"/>
      <c r="AY1023" s="130"/>
      <c r="AZ1023" s="130"/>
      <c r="BA1023" s="130"/>
      <c r="BB1023" s="130"/>
      <c r="BC1023" s="130"/>
      <c r="BD1023" s="130"/>
      <c r="BE1023" s="130"/>
      <c r="BF1023" s="130"/>
      <c r="BG1023" s="130"/>
      <c r="BH1023" s="130"/>
      <c r="BI1023" s="130"/>
      <c r="BJ1023" s="130"/>
      <c r="BK1023" s="130"/>
      <c r="BL1023" s="130"/>
      <c r="BM1023" s="130"/>
      <c r="BN1023" s="130"/>
      <c r="BO1023" s="130"/>
      <c r="BP1023" s="130"/>
      <c r="BQ1023" s="130"/>
      <c r="BR1023" s="130"/>
      <c r="BS1023" s="130"/>
      <c r="BT1023" s="130"/>
      <c r="BU1023" s="130"/>
      <c r="BV1023" s="130"/>
      <c r="BW1023" s="130"/>
      <c r="BX1023" s="130"/>
      <c r="BY1023" s="130"/>
      <c r="BZ1023" s="130"/>
      <c r="CA1023" s="130"/>
      <c r="CB1023" s="130"/>
      <c r="CC1023" s="130"/>
      <c r="CD1023" s="130"/>
      <c r="CE1023" s="130"/>
      <c r="CF1023" s="130"/>
      <c r="CG1023" s="130"/>
      <c r="CH1023" s="130"/>
      <c r="CI1023" s="130"/>
      <c r="CJ1023" s="130"/>
      <c r="CK1023" s="130"/>
      <c r="CL1023" s="130"/>
      <c r="CM1023" s="130"/>
      <c r="CN1023" s="130"/>
      <c r="CO1023" s="130"/>
      <c r="CP1023" s="130"/>
      <c r="CQ1023" s="130"/>
      <c r="CR1023" s="130"/>
      <c r="CS1023" s="130"/>
      <c r="CT1023" s="130"/>
      <c r="CU1023" s="130"/>
      <c r="CV1023" s="130"/>
      <c r="CW1023" s="130"/>
      <c r="CX1023" s="130"/>
      <c r="CY1023" s="130"/>
      <c r="CZ1023" s="130"/>
      <c r="DA1023" s="130"/>
      <c r="DB1023" s="130"/>
      <c r="DC1023" s="130"/>
      <c r="DD1023" s="130"/>
      <c r="DE1023" s="130"/>
      <c r="DF1023" s="130"/>
      <c r="DG1023" s="130"/>
      <c r="DH1023" s="130"/>
    </row>
    <row r="1024" spans="1:112" s="143" customFormat="1" ht="12.75">
      <c r="A1024" s="139">
        <v>75</v>
      </c>
      <c r="B1024" s="145">
        <v>12</v>
      </c>
      <c r="C1024" s="133" t="s">
        <v>384</v>
      </c>
      <c r="D1024" s="141" t="s">
        <v>371</v>
      </c>
      <c r="E1024" s="135" t="s">
        <v>385</v>
      </c>
      <c r="F1024" s="136" t="s">
        <v>386</v>
      </c>
      <c r="G1024" s="137" t="s">
        <v>54</v>
      </c>
      <c r="H1024" s="171">
        <v>4000</v>
      </c>
      <c r="I1024" s="171">
        <v>0</v>
      </c>
      <c r="J1024" s="171">
        <v>0</v>
      </c>
      <c r="K1024" s="144" t="s">
        <v>374</v>
      </c>
      <c r="L1024" s="136" t="s">
        <v>387</v>
      </c>
      <c r="M1024" s="131"/>
      <c r="N1024" s="130"/>
      <c r="O1024" s="130"/>
      <c r="P1024" s="130"/>
      <c r="Q1024" s="130"/>
      <c r="R1024" s="130"/>
      <c r="S1024" s="130"/>
      <c r="T1024" s="130"/>
      <c r="U1024" s="130"/>
      <c r="V1024" s="130"/>
      <c r="W1024" s="130"/>
      <c r="X1024" s="130"/>
      <c r="Y1024" s="130"/>
      <c r="Z1024" s="130"/>
      <c r="AA1024" s="130"/>
      <c r="AB1024" s="130"/>
      <c r="AC1024" s="130"/>
      <c r="AD1024" s="130"/>
      <c r="AE1024" s="130"/>
      <c r="AF1024" s="130"/>
      <c r="AG1024" s="130"/>
      <c r="AH1024" s="130"/>
      <c r="AI1024" s="130"/>
      <c r="AJ1024" s="130"/>
      <c r="AK1024" s="130"/>
      <c r="AL1024" s="130"/>
      <c r="AM1024" s="130"/>
      <c r="AN1024" s="130"/>
      <c r="AO1024" s="130"/>
      <c r="AP1024" s="130"/>
      <c r="AQ1024" s="130"/>
      <c r="AR1024" s="130"/>
      <c r="AS1024" s="130"/>
      <c r="AT1024" s="130"/>
      <c r="AU1024" s="130"/>
      <c r="AV1024" s="130"/>
      <c r="AW1024" s="130"/>
      <c r="AX1024" s="130"/>
      <c r="AY1024" s="130"/>
      <c r="AZ1024" s="130"/>
      <c r="BA1024" s="130"/>
      <c r="BB1024" s="130"/>
      <c r="BC1024" s="130"/>
      <c r="BD1024" s="130"/>
      <c r="BE1024" s="130"/>
      <c r="BF1024" s="130"/>
      <c r="BG1024" s="130"/>
      <c r="BH1024" s="130"/>
      <c r="BI1024" s="130"/>
      <c r="BJ1024" s="130"/>
      <c r="BK1024" s="130"/>
      <c r="BL1024" s="130"/>
      <c r="BM1024" s="130"/>
      <c r="BN1024" s="130"/>
      <c r="BO1024" s="130"/>
      <c r="BP1024" s="130"/>
      <c r="BQ1024" s="130"/>
      <c r="BR1024" s="130"/>
      <c r="BS1024" s="130"/>
      <c r="BT1024" s="130"/>
      <c r="BU1024" s="130"/>
      <c r="BV1024" s="130"/>
      <c r="BW1024" s="130"/>
      <c r="BX1024" s="130"/>
      <c r="BY1024" s="130"/>
      <c r="BZ1024" s="130"/>
      <c r="CA1024" s="130"/>
      <c r="CB1024" s="130"/>
      <c r="CC1024" s="130"/>
      <c r="CD1024" s="130"/>
      <c r="CE1024" s="130"/>
      <c r="CF1024" s="130"/>
      <c r="CG1024" s="130"/>
      <c r="CH1024" s="130"/>
      <c r="CI1024" s="130"/>
      <c r="CJ1024" s="130"/>
      <c r="CK1024" s="130"/>
      <c r="CL1024" s="130"/>
      <c r="CM1024" s="130"/>
      <c r="CN1024" s="130"/>
      <c r="CO1024" s="130"/>
      <c r="CP1024" s="130"/>
      <c r="CQ1024" s="130"/>
      <c r="CR1024" s="130"/>
      <c r="CS1024" s="130"/>
      <c r="CT1024" s="130"/>
      <c r="CU1024" s="130"/>
      <c r="CV1024" s="130"/>
      <c r="CW1024" s="130"/>
      <c r="CX1024" s="130"/>
      <c r="CY1024" s="130"/>
      <c r="CZ1024" s="130"/>
      <c r="DA1024" s="130"/>
      <c r="DB1024" s="130"/>
      <c r="DC1024" s="130"/>
      <c r="DD1024" s="130"/>
      <c r="DE1024" s="130"/>
      <c r="DF1024" s="130"/>
      <c r="DG1024" s="130"/>
      <c r="DH1024" s="130"/>
    </row>
    <row r="1025" spans="1:112" s="143" customFormat="1" ht="12.75">
      <c r="A1025" s="139"/>
      <c r="B1025" s="145"/>
      <c r="C1025" s="133" t="s">
        <v>388</v>
      </c>
      <c r="D1025" s="141" t="s">
        <v>371</v>
      </c>
      <c r="E1025" s="135" t="s">
        <v>385</v>
      </c>
      <c r="F1025" s="136" t="s">
        <v>386</v>
      </c>
      <c r="G1025" s="137" t="s">
        <v>54</v>
      </c>
      <c r="H1025" s="171">
        <v>3200</v>
      </c>
      <c r="I1025" s="171">
        <v>0</v>
      </c>
      <c r="J1025" s="171">
        <v>0</v>
      </c>
      <c r="K1025" s="144" t="s">
        <v>374</v>
      </c>
      <c r="L1025" s="136" t="s">
        <v>387</v>
      </c>
      <c r="M1025" s="131"/>
      <c r="N1025" s="130"/>
      <c r="O1025" s="130"/>
      <c r="P1025" s="130"/>
      <c r="Q1025" s="130"/>
      <c r="R1025" s="130"/>
      <c r="S1025" s="130"/>
      <c r="T1025" s="130"/>
      <c r="U1025" s="130"/>
      <c r="V1025" s="130"/>
      <c r="W1025" s="130"/>
      <c r="X1025" s="130"/>
      <c r="Y1025" s="130"/>
      <c r="Z1025" s="130"/>
      <c r="AA1025" s="130"/>
      <c r="AB1025" s="130"/>
      <c r="AC1025" s="130"/>
      <c r="AD1025" s="130"/>
      <c r="AE1025" s="130"/>
      <c r="AF1025" s="130"/>
      <c r="AG1025" s="130"/>
      <c r="AH1025" s="130"/>
      <c r="AI1025" s="130"/>
      <c r="AJ1025" s="130"/>
      <c r="AK1025" s="130"/>
      <c r="AL1025" s="130"/>
      <c r="AM1025" s="130"/>
      <c r="AN1025" s="130"/>
      <c r="AO1025" s="130"/>
      <c r="AP1025" s="130"/>
      <c r="AQ1025" s="130"/>
      <c r="AR1025" s="130"/>
      <c r="AS1025" s="130"/>
      <c r="AT1025" s="130"/>
      <c r="AU1025" s="130"/>
      <c r="AV1025" s="130"/>
      <c r="AW1025" s="130"/>
      <c r="AX1025" s="130"/>
      <c r="AY1025" s="130"/>
      <c r="AZ1025" s="130"/>
      <c r="BA1025" s="130"/>
      <c r="BB1025" s="130"/>
      <c r="BC1025" s="130"/>
      <c r="BD1025" s="130"/>
      <c r="BE1025" s="130"/>
      <c r="BF1025" s="130"/>
      <c r="BG1025" s="130"/>
      <c r="BH1025" s="130"/>
      <c r="BI1025" s="130"/>
      <c r="BJ1025" s="130"/>
      <c r="BK1025" s="130"/>
      <c r="BL1025" s="130"/>
      <c r="BM1025" s="130"/>
      <c r="BN1025" s="130"/>
      <c r="BO1025" s="130"/>
      <c r="BP1025" s="130"/>
      <c r="BQ1025" s="130"/>
      <c r="BR1025" s="130"/>
      <c r="BS1025" s="130"/>
      <c r="BT1025" s="130"/>
      <c r="BU1025" s="130"/>
      <c r="BV1025" s="130"/>
      <c r="BW1025" s="130"/>
      <c r="BX1025" s="130"/>
      <c r="BY1025" s="130"/>
      <c r="BZ1025" s="130"/>
      <c r="CA1025" s="130"/>
      <c r="CB1025" s="130"/>
      <c r="CC1025" s="130"/>
      <c r="CD1025" s="130"/>
      <c r="CE1025" s="130"/>
      <c r="CF1025" s="130"/>
      <c r="CG1025" s="130"/>
      <c r="CH1025" s="130"/>
      <c r="CI1025" s="130"/>
      <c r="CJ1025" s="130"/>
      <c r="CK1025" s="130"/>
      <c r="CL1025" s="130"/>
      <c r="CM1025" s="130"/>
      <c r="CN1025" s="130"/>
      <c r="CO1025" s="130"/>
      <c r="CP1025" s="130"/>
      <c r="CQ1025" s="130"/>
      <c r="CR1025" s="130"/>
      <c r="CS1025" s="130"/>
      <c r="CT1025" s="130"/>
      <c r="CU1025" s="130"/>
      <c r="CV1025" s="130"/>
      <c r="CW1025" s="130"/>
      <c r="CX1025" s="130"/>
      <c r="CY1025" s="130"/>
      <c r="CZ1025" s="130"/>
      <c r="DA1025" s="130"/>
      <c r="DB1025" s="130"/>
      <c r="DC1025" s="130"/>
      <c r="DD1025" s="130"/>
      <c r="DE1025" s="130"/>
      <c r="DF1025" s="130"/>
      <c r="DG1025" s="130"/>
      <c r="DH1025" s="130"/>
    </row>
    <row r="1026" spans="1:112" s="143" customFormat="1" ht="12.75">
      <c r="A1026" s="139"/>
      <c r="B1026" s="145"/>
      <c r="C1026" s="133" t="s">
        <v>389</v>
      </c>
      <c r="D1026" s="141" t="s">
        <v>371</v>
      </c>
      <c r="E1026" s="135" t="s">
        <v>385</v>
      </c>
      <c r="F1026" s="136" t="s">
        <v>386</v>
      </c>
      <c r="G1026" s="137" t="s">
        <v>54</v>
      </c>
      <c r="H1026" s="171">
        <v>3200</v>
      </c>
      <c r="I1026" s="171">
        <v>0</v>
      </c>
      <c r="J1026" s="171">
        <v>0</v>
      </c>
      <c r="K1026" s="144" t="s">
        <v>374</v>
      </c>
      <c r="L1026" s="136" t="s">
        <v>387</v>
      </c>
      <c r="M1026" s="131"/>
      <c r="N1026" s="130"/>
      <c r="O1026" s="130"/>
      <c r="P1026" s="130"/>
      <c r="Q1026" s="130"/>
      <c r="R1026" s="130"/>
      <c r="S1026" s="130"/>
      <c r="T1026" s="130"/>
      <c r="U1026" s="130"/>
      <c r="V1026" s="130"/>
      <c r="W1026" s="130"/>
      <c r="X1026" s="130"/>
      <c r="Y1026" s="130"/>
      <c r="Z1026" s="130"/>
      <c r="AA1026" s="130"/>
      <c r="AB1026" s="130"/>
      <c r="AC1026" s="130"/>
      <c r="AD1026" s="130"/>
      <c r="AE1026" s="130"/>
      <c r="AF1026" s="130"/>
      <c r="AG1026" s="130"/>
      <c r="AH1026" s="130"/>
      <c r="AI1026" s="130"/>
      <c r="AJ1026" s="130"/>
      <c r="AK1026" s="130"/>
      <c r="AL1026" s="130"/>
      <c r="AM1026" s="130"/>
      <c r="AN1026" s="130"/>
      <c r="AO1026" s="130"/>
      <c r="AP1026" s="130"/>
      <c r="AQ1026" s="130"/>
      <c r="AR1026" s="130"/>
      <c r="AS1026" s="130"/>
      <c r="AT1026" s="130"/>
      <c r="AU1026" s="130"/>
      <c r="AV1026" s="130"/>
      <c r="AW1026" s="130"/>
      <c r="AX1026" s="130"/>
      <c r="AY1026" s="130"/>
      <c r="AZ1026" s="130"/>
      <c r="BA1026" s="130"/>
      <c r="BB1026" s="130"/>
      <c r="BC1026" s="130"/>
      <c r="BD1026" s="130"/>
      <c r="BE1026" s="130"/>
      <c r="BF1026" s="130"/>
      <c r="BG1026" s="130"/>
      <c r="BH1026" s="130"/>
      <c r="BI1026" s="130"/>
      <c r="BJ1026" s="130"/>
      <c r="BK1026" s="130"/>
      <c r="BL1026" s="130"/>
      <c r="BM1026" s="130"/>
      <c r="BN1026" s="130"/>
      <c r="BO1026" s="130"/>
      <c r="BP1026" s="130"/>
      <c r="BQ1026" s="130"/>
      <c r="BR1026" s="130"/>
      <c r="BS1026" s="130"/>
      <c r="BT1026" s="130"/>
      <c r="BU1026" s="130"/>
      <c r="BV1026" s="130"/>
      <c r="BW1026" s="130"/>
      <c r="BX1026" s="130"/>
      <c r="BY1026" s="130"/>
      <c r="BZ1026" s="130"/>
      <c r="CA1026" s="130"/>
      <c r="CB1026" s="130"/>
      <c r="CC1026" s="130"/>
      <c r="CD1026" s="130"/>
      <c r="CE1026" s="130"/>
      <c r="CF1026" s="130"/>
      <c r="CG1026" s="130"/>
      <c r="CH1026" s="130"/>
      <c r="CI1026" s="130"/>
      <c r="CJ1026" s="130"/>
      <c r="CK1026" s="130"/>
      <c r="CL1026" s="130"/>
      <c r="CM1026" s="130"/>
      <c r="CN1026" s="130"/>
      <c r="CO1026" s="130"/>
      <c r="CP1026" s="130"/>
      <c r="CQ1026" s="130"/>
      <c r="CR1026" s="130"/>
      <c r="CS1026" s="130"/>
      <c r="CT1026" s="130"/>
      <c r="CU1026" s="130"/>
      <c r="CV1026" s="130"/>
      <c r="CW1026" s="130"/>
      <c r="CX1026" s="130"/>
      <c r="CY1026" s="130"/>
      <c r="CZ1026" s="130"/>
      <c r="DA1026" s="130"/>
      <c r="DB1026" s="130"/>
      <c r="DC1026" s="130"/>
      <c r="DD1026" s="130"/>
      <c r="DE1026" s="130"/>
      <c r="DF1026" s="130"/>
      <c r="DG1026" s="130"/>
      <c r="DH1026" s="130"/>
    </row>
    <row r="1027" spans="1:112" s="143" customFormat="1" ht="12.75">
      <c r="A1027" s="139"/>
      <c r="B1027" s="145"/>
      <c r="C1027" s="133" t="s">
        <v>390</v>
      </c>
      <c r="D1027" s="141" t="s">
        <v>377</v>
      </c>
      <c r="E1027" s="135" t="s">
        <v>385</v>
      </c>
      <c r="F1027" s="136" t="s">
        <v>386</v>
      </c>
      <c r="G1027" s="137" t="s">
        <v>54</v>
      </c>
      <c r="H1027" s="171">
        <v>2100</v>
      </c>
      <c r="I1027" s="171">
        <v>0</v>
      </c>
      <c r="J1027" s="171">
        <v>0</v>
      </c>
      <c r="K1027" s="144" t="s">
        <v>378</v>
      </c>
      <c r="L1027" s="136" t="s">
        <v>387</v>
      </c>
      <c r="M1027" s="131"/>
      <c r="N1027" s="130"/>
      <c r="O1027" s="130"/>
      <c r="P1027" s="130"/>
      <c r="Q1027" s="130"/>
      <c r="R1027" s="130"/>
      <c r="S1027" s="130"/>
      <c r="T1027" s="130"/>
      <c r="U1027" s="130"/>
      <c r="V1027" s="130"/>
      <c r="W1027" s="130"/>
      <c r="X1027" s="130"/>
      <c r="Y1027" s="130"/>
      <c r="Z1027" s="130"/>
      <c r="AA1027" s="130"/>
      <c r="AB1027" s="130"/>
      <c r="AC1027" s="130"/>
      <c r="AD1027" s="130"/>
      <c r="AE1027" s="130"/>
      <c r="AF1027" s="130"/>
      <c r="AG1027" s="130"/>
      <c r="AH1027" s="130"/>
      <c r="AI1027" s="130"/>
      <c r="AJ1027" s="130"/>
      <c r="AK1027" s="130"/>
      <c r="AL1027" s="130"/>
      <c r="AM1027" s="130"/>
      <c r="AN1027" s="130"/>
      <c r="AO1027" s="130"/>
      <c r="AP1027" s="130"/>
      <c r="AQ1027" s="130"/>
      <c r="AR1027" s="130"/>
      <c r="AS1027" s="130"/>
      <c r="AT1027" s="130"/>
      <c r="AU1027" s="130"/>
      <c r="AV1027" s="130"/>
      <c r="AW1027" s="130"/>
      <c r="AX1027" s="130"/>
      <c r="AY1027" s="130"/>
      <c r="AZ1027" s="130"/>
      <c r="BA1027" s="130"/>
      <c r="BB1027" s="130"/>
      <c r="BC1027" s="130"/>
      <c r="BD1027" s="130"/>
      <c r="BE1027" s="130"/>
      <c r="BF1027" s="130"/>
      <c r="BG1027" s="130"/>
      <c r="BH1027" s="130"/>
      <c r="BI1027" s="130"/>
      <c r="BJ1027" s="130"/>
      <c r="BK1027" s="130"/>
      <c r="BL1027" s="130"/>
      <c r="BM1027" s="130"/>
      <c r="BN1027" s="130"/>
      <c r="BO1027" s="130"/>
      <c r="BP1027" s="130"/>
      <c r="BQ1027" s="130"/>
      <c r="BR1027" s="130"/>
      <c r="BS1027" s="130"/>
      <c r="BT1027" s="130"/>
      <c r="BU1027" s="130"/>
      <c r="BV1027" s="130"/>
      <c r="BW1027" s="130"/>
      <c r="BX1027" s="130"/>
      <c r="BY1027" s="130"/>
      <c r="BZ1027" s="130"/>
      <c r="CA1027" s="130"/>
      <c r="CB1027" s="130"/>
      <c r="CC1027" s="130"/>
      <c r="CD1027" s="130"/>
      <c r="CE1027" s="130"/>
      <c r="CF1027" s="130"/>
      <c r="CG1027" s="130"/>
      <c r="CH1027" s="130"/>
      <c r="CI1027" s="130"/>
      <c r="CJ1027" s="130"/>
      <c r="CK1027" s="130"/>
      <c r="CL1027" s="130"/>
      <c r="CM1027" s="130"/>
      <c r="CN1027" s="130"/>
      <c r="CO1027" s="130"/>
      <c r="CP1027" s="130"/>
      <c r="CQ1027" s="130"/>
      <c r="CR1027" s="130"/>
      <c r="CS1027" s="130"/>
      <c r="CT1027" s="130"/>
      <c r="CU1027" s="130"/>
      <c r="CV1027" s="130"/>
      <c r="CW1027" s="130"/>
      <c r="CX1027" s="130"/>
      <c r="CY1027" s="130"/>
      <c r="CZ1027" s="130"/>
      <c r="DA1027" s="130"/>
      <c r="DB1027" s="130"/>
      <c r="DC1027" s="130"/>
      <c r="DD1027" s="130"/>
      <c r="DE1027" s="130"/>
      <c r="DF1027" s="130"/>
      <c r="DG1027" s="130"/>
      <c r="DH1027" s="130"/>
    </row>
    <row r="1028" spans="1:112" s="131" customFormat="1" ht="12.75">
      <c r="A1028" s="139">
        <v>76</v>
      </c>
      <c r="B1028" s="140">
        <v>13</v>
      </c>
      <c r="C1028" s="133" t="s">
        <v>391</v>
      </c>
      <c r="D1028" s="134" t="s">
        <v>338</v>
      </c>
      <c r="E1028" s="135" t="s">
        <v>392</v>
      </c>
      <c r="F1028" s="136" t="s">
        <v>393</v>
      </c>
      <c r="G1028" s="137" t="s">
        <v>54</v>
      </c>
      <c r="H1028" s="171">
        <v>6700</v>
      </c>
      <c r="I1028" s="171">
        <v>0</v>
      </c>
      <c r="J1028" s="171">
        <v>0</v>
      </c>
      <c r="K1028" s="120" t="s">
        <v>341</v>
      </c>
      <c r="L1028" s="136" t="s">
        <v>394</v>
      </c>
      <c r="M1028" s="138"/>
      <c r="N1028" s="130"/>
      <c r="O1028" s="130"/>
      <c r="P1028" s="130"/>
      <c r="Q1028" s="130"/>
      <c r="R1028" s="130"/>
      <c r="S1028" s="130"/>
      <c r="T1028" s="130"/>
      <c r="U1028" s="130"/>
      <c r="V1028" s="130"/>
      <c r="W1028" s="130"/>
      <c r="X1028" s="130"/>
      <c r="Y1028" s="130"/>
      <c r="Z1028" s="130"/>
      <c r="AA1028" s="130"/>
      <c r="AB1028" s="130"/>
      <c r="AC1028" s="130"/>
      <c r="AD1028" s="130"/>
      <c r="AE1028" s="130"/>
      <c r="AF1028" s="130"/>
      <c r="AG1028" s="130"/>
      <c r="AH1028" s="130"/>
      <c r="AI1028" s="130"/>
      <c r="AJ1028" s="130"/>
      <c r="AK1028" s="130"/>
      <c r="AL1028" s="130"/>
      <c r="AM1028" s="130"/>
      <c r="AN1028" s="130"/>
      <c r="AO1028" s="130"/>
      <c r="AP1028" s="130"/>
      <c r="AQ1028" s="130"/>
      <c r="AR1028" s="130"/>
      <c r="AS1028" s="130"/>
      <c r="AT1028" s="130"/>
      <c r="AU1028" s="130"/>
      <c r="AV1028" s="130"/>
      <c r="AW1028" s="130"/>
      <c r="AX1028" s="130"/>
      <c r="AY1028" s="130"/>
      <c r="AZ1028" s="130"/>
      <c r="BA1028" s="130"/>
      <c r="BB1028" s="130"/>
      <c r="BC1028" s="130"/>
      <c r="BD1028" s="130"/>
      <c r="BE1028" s="130"/>
      <c r="BF1028" s="130"/>
      <c r="BG1028" s="130"/>
      <c r="BH1028" s="130"/>
      <c r="BI1028" s="130"/>
      <c r="BJ1028" s="130"/>
      <c r="BK1028" s="130"/>
      <c r="BL1028" s="130"/>
      <c r="BM1028" s="130"/>
      <c r="BN1028" s="130"/>
      <c r="BO1028" s="130"/>
      <c r="BP1028" s="130"/>
      <c r="BQ1028" s="130"/>
      <c r="BR1028" s="130"/>
      <c r="BS1028" s="130"/>
      <c r="BT1028" s="130"/>
      <c r="BU1028" s="130"/>
      <c r="BV1028" s="130"/>
      <c r="BW1028" s="130"/>
      <c r="BX1028" s="130"/>
      <c r="BY1028" s="130"/>
      <c r="BZ1028" s="130"/>
      <c r="CA1028" s="130"/>
      <c r="CB1028" s="130"/>
      <c r="CC1028" s="130"/>
      <c r="CD1028" s="130"/>
      <c r="CE1028" s="130"/>
      <c r="CF1028" s="130"/>
      <c r="CG1028" s="130"/>
      <c r="CH1028" s="130"/>
      <c r="CI1028" s="130"/>
      <c r="CJ1028" s="130"/>
      <c r="CK1028" s="130"/>
      <c r="CL1028" s="130"/>
      <c r="CM1028" s="130"/>
      <c r="CN1028" s="130"/>
      <c r="CO1028" s="130"/>
      <c r="CP1028" s="130"/>
      <c r="CQ1028" s="130"/>
      <c r="CR1028" s="130"/>
      <c r="CS1028" s="130"/>
      <c r="CT1028" s="130"/>
      <c r="CU1028" s="130"/>
      <c r="CV1028" s="130"/>
      <c r="CW1028" s="130"/>
      <c r="CX1028" s="130"/>
      <c r="CY1028" s="130"/>
      <c r="CZ1028" s="130"/>
      <c r="DA1028" s="130"/>
      <c r="DB1028" s="130"/>
      <c r="DC1028" s="130"/>
      <c r="DD1028" s="130"/>
      <c r="DE1028" s="130"/>
      <c r="DF1028" s="130"/>
      <c r="DG1028" s="130"/>
      <c r="DH1028" s="130"/>
    </row>
    <row r="1029" spans="1:112" s="131" customFormat="1" ht="12.75">
      <c r="A1029" s="139"/>
      <c r="B1029" s="126"/>
      <c r="C1029" s="133" t="s">
        <v>395</v>
      </c>
      <c r="D1029" s="134" t="s">
        <v>338</v>
      </c>
      <c r="E1029" s="135" t="s">
        <v>392</v>
      </c>
      <c r="F1029" s="136" t="s">
        <v>393</v>
      </c>
      <c r="G1029" s="137" t="s">
        <v>54</v>
      </c>
      <c r="H1029" s="171">
        <v>6800</v>
      </c>
      <c r="I1029" s="171">
        <v>0</v>
      </c>
      <c r="J1029" s="171">
        <v>0</v>
      </c>
      <c r="K1029" s="120" t="s">
        <v>341</v>
      </c>
      <c r="L1029" s="136" t="s">
        <v>394</v>
      </c>
      <c r="M1029" s="142"/>
      <c r="N1029" s="130"/>
      <c r="O1029" s="130"/>
      <c r="P1029" s="130"/>
      <c r="Q1029" s="130"/>
      <c r="R1029" s="130"/>
      <c r="S1029" s="130"/>
      <c r="T1029" s="130"/>
      <c r="U1029" s="130"/>
      <c r="V1029" s="130"/>
      <c r="W1029" s="130"/>
      <c r="X1029" s="130"/>
      <c r="Y1029" s="130"/>
      <c r="Z1029" s="130"/>
      <c r="AA1029" s="130"/>
      <c r="AB1029" s="130"/>
      <c r="AC1029" s="130"/>
      <c r="AD1029" s="130"/>
      <c r="AE1029" s="130"/>
      <c r="AF1029" s="130"/>
      <c r="AG1029" s="130"/>
      <c r="AH1029" s="130"/>
      <c r="AI1029" s="130"/>
      <c r="AJ1029" s="130"/>
      <c r="AK1029" s="130"/>
      <c r="AL1029" s="130"/>
      <c r="AM1029" s="130"/>
      <c r="AN1029" s="130"/>
      <c r="AO1029" s="130"/>
      <c r="AP1029" s="130"/>
      <c r="AQ1029" s="130"/>
      <c r="AR1029" s="130"/>
      <c r="AS1029" s="130"/>
      <c r="AT1029" s="130"/>
      <c r="AU1029" s="130"/>
      <c r="AV1029" s="130"/>
      <c r="AW1029" s="130"/>
      <c r="AX1029" s="130"/>
      <c r="AY1029" s="130"/>
      <c r="AZ1029" s="130"/>
      <c r="BA1029" s="130"/>
      <c r="BB1029" s="130"/>
      <c r="BC1029" s="130"/>
      <c r="BD1029" s="130"/>
      <c r="BE1029" s="130"/>
      <c r="BF1029" s="130"/>
      <c r="BG1029" s="130"/>
      <c r="BH1029" s="130"/>
      <c r="BI1029" s="130"/>
      <c r="BJ1029" s="130"/>
      <c r="BK1029" s="130"/>
      <c r="BL1029" s="130"/>
      <c r="BM1029" s="130"/>
      <c r="BN1029" s="130"/>
      <c r="BO1029" s="130"/>
      <c r="BP1029" s="130"/>
      <c r="BQ1029" s="130"/>
      <c r="BR1029" s="130"/>
      <c r="BS1029" s="130"/>
      <c r="BT1029" s="130"/>
      <c r="BU1029" s="130"/>
      <c r="BV1029" s="130"/>
      <c r="BW1029" s="130"/>
      <c r="BX1029" s="130"/>
      <c r="BY1029" s="130"/>
      <c r="BZ1029" s="130"/>
      <c r="CA1029" s="130"/>
      <c r="CB1029" s="130"/>
      <c r="CC1029" s="130"/>
      <c r="CD1029" s="130"/>
      <c r="CE1029" s="130"/>
      <c r="CF1029" s="130"/>
      <c r="CG1029" s="130"/>
      <c r="CH1029" s="130"/>
      <c r="CI1029" s="130"/>
      <c r="CJ1029" s="130"/>
      <c r="CK1029" s="130"/>
      <c r="CL1029" s="130"/>
      <c r="CM1029" s="130"/>
      <c r="CN1029" s="130"/>
      <c r="CO1029" s="130"/>
      <c r="CP1029" s="130"/>
      <c r="CQ1029" s="130"/>
      <c r="CR1029" s="130"/>
      <c r="CS1029" s="130"/>
      <c r="CT1029" s="130"/>
      <c r="CU1029" s="130"/>
      <c r="CV1029" s="130"/>
      <c r="CW1029" s="130"/>
      <c r="CX1029" s="130"/>
      <c r="CY1029" s="130"/>
      <c r="CZ1029" s="130"/>
      <c r="DA1029" s="130"/>
      <c r="DB1029" s="130"/>
      <c r="DC1029" s="130"/>
      <c r="DD1029" s="130"/>
      <c r="DE1029" s="130"/>
      <c r="DF1029" s="130"/>
      <c r="DG1029" s="130"/>
      <c r="DH1029" s="130"/>
    </row>
    <row r="1030" spans="1:112" s="131" customFormat="1" ht="12.75">
      <c r="A1030" s="139"/>
      <c r="B1030" s="126"/>
      <c r="C1030" s="133" t="s">
        <v>396</v>
      </c>
      <c r="D1030" s="134" t="s">
        <v>338</v>
      </c>
      <c r="E1030" s="135" t="s">
        <v>392</v>
      </c>
      <c r="F1030" s="136" t="s">
        <v>393</v>
      </c>
      <c r="G1030" s="137" t="s">
        <v>54</v>
      </c>
      <c r="H1030" s="171">
        <v>8800</v>
      </c>
      <c r="I1030" s="171">
        <v>0</v>
      </c>
      <c r="J1030" s="171">
        <v>0</v>
      </c>
      <c r="K1030" s="120" t="s">
        <v>341</v>
      </c>
      <c r="L1030" s="136" t="s">
        <v>394</v>
      </c>
      <c r="M1030" s="142"/>
      <c r="N1030" s="130"/>
      <c r="O1030" s="130"/>
      <c r="P1030" s="130"/>
      <c r="Q1030" s="130"/>
      <c r="R1030" s="130"/>
      <c r="S1030" s="130"/>
      <c r="T1030" s="130"/>
      <c r="U1030" s="130"/>
      <c r="V1030" s="130"/>
      <c r="W1030" s="130"/>
      <c r="X1030" s="130"/>
      <c r="Y1030" s="130"/>
      <c r="Z1030" s="130"/>
      <c r="AA1030" s="130"/>
      <c r="AB1030" s="130"/>
      <c r="AC1030" s="130"/>
      <c r="AD1030" s="130"/>
      <c r="AE1030" s="130"/>
      <c r="AF1030" s="130"/>
      <c r="AG1030" s="130"/>
      <c r="AH1030" s="130"/>
      <c r="AI1030" s="130"/>
      <c r="AJ1030" s="130"/>
      <c r="AK1030" s="130"/>
      <c r="AL1030" s="130"/>
      <c r="AM1030" s="130"/>
      <c r="AN1030" s="130"/>
      <c r="AO1030" s="130"/>
      <c r="AP1030" s="130"/>
      <c r="AQ1030" s="130"/>
      <c r="AR1030" s="130"/>
      <c r="AS1030" s="130"/>
      <c r="AT1030" s="130"/>
      <c r="AU1030" s="130"/>
      <c r="AV1030" s="130"/>
      <c r="AW1030" s="130"/>
      <c r="AX1030" s="130"/>
      <c r="AY1030" s="130"/>
      <c r="AZ1030" s="130"/>
      <c r="BA1030" s="130"/>
      <c r="BB1030" s="130"/>
      <c r="BC1030" s="130"/>
      <c r="BD1030" s="130"/>
      <c r="BE1030" s="130"/>
      <c r="BF1030" s="130"/>
      <c r="BG1030" s="130"/>
      <c r="BH1030" s="130"/>
      <c r="BI1030" s="130"/>
      <c r="BJ1030" s="130"/>
      <c r="BK1030" s="130"/>
      <c r="BL1030" s="130"/>
      <c r="BM1030" s="130"/>
      <c r="BN1030" s="130"/>
      <c r="BO1030" s="130"/>
      <c r="BP1030" s="130"/>
      <c r="BQ1030" s="130"/>
      <c r="BR1030" s="130"/>
      <c r="BS1030" s="130"/>
      <c r="BT1030" s="130"/>
      <c r="BU1030" s="130"/>
      <c r="BV1030" s="130"/>
      <c r="BW1030" s="130"/>
      <c r="BX1030" s="130"/>
      <c r="BY1030" s="130"/>
      <c r="BZ1030" s="130"/>
      <c r="CA1030" s="130"/>
      <c r="CB1030" s="130"/>
      <c r="CC1030" s="130"/>
      <c r="CD1030" s="130"/>
      <c r="CE1030" s="130"/>
      <c r="CF1030" s="130"/>
      <c r="CG1030" s="130"/>
      <c r="CH1030" s="130"/>
      <c r="CI1030" s="130"/>
      <c r="CJ1030" s="130"/>
      <c r="CK1030" s="130"/>
      <c r="CL1030" s="130"/>
      <c r="CM1030" s="130"/>
      <c r="CN1030" s="130"/>
      <c r="CO1030" s="130"/>
      <c r="CP1030" s="130"/>
      <c r="CQ1030" s="130"/>
      <c r="CR1030" s="130"/>
      <c r="CS1030" s="130"/>
      <c r="CT1030" s="130"/>
      <c r="CU1030" s="130"/>
      <c r="CV1030" s="130"/>
      <c r="CW1030" s="130"/>
      <c r="CX1030" s="130"/>
      <c r="CY1030" s="130"/>
      <c r="CZ1030" s="130"/>
      <c r="DA1030" s="130"/>
      <c r="DB1030" s="130"/>
      <c r="DC1030" s="130"/>
      <c r="DD1030" s="130"/>
      <c r="DE1030" s="130"/>
      <c r="DF1030" s="130"/>
      <c r="DG1030" s="130"/>
      <c r="DH1030" s="130"/>
    </row>
    <row r="1031" spans="1:112" s="131" customFormat="1" ht="12.75">
      <c r="A1031" s="139">
        <v>77</v>
      </c>
      <c r="B1031" s="126">
        <v>14</v>
      </c>
      <c r="C1031" s="133" t="s">
        <v>302</v>
      </c>
      <c r="D1031" s="134" t="s">
        <v>397</v>
      </c>
      <c r="E1031" s="135" t="s">
        <v>398</v>
      </c>
      <c r="F1031" s="136" t="s">
        <v>399</v>
      </c>
      <c r="G1031" s="137" t="s">
        <v>54</v>
      </c>
      <c r="H1031" s="171">
        <v>3700</v>
      </c>
      <c r="I1031" s="171">
        <v>0</v>
      </c>
      <c r="J1031" s="171">
        <v>0</v>
      </c>
      <c r="K1031" s="146" t="s">
        <v>400</v>
      </c>
      <c r="L1031" s="147" t="s">
        <v>401</v>
      </c>
      <c r="M1031" s="142"/>
      <c r="N1031" s="130"/>
      <c r="O1031" s="130"/>
      <c r="P1031" s="130"/>
      <c r="Q1031" s="130"/>
      <c r="R1031" s="130"/>
      <c r="S1031" s="130"/>
      <c r="T1031" s="130"/>
      <c r="U1031" s="130"/>
      <c r="V1031" s="130"/>
      <c r="W1031" s="130"/>
      <c r="X1031" s="130"/>
      <c r="Y1031" s="130"/>
      <c r="Z1031" s="130"/>
      <c r="AA1031" s="130"/>
      <c r="AB1031" s="130"/>
      <c r="AC1031" s="130"/>
      <c r="AD1031" s="130"/>
      <c r="AE1031" s="130"/>
      <c r="AF1031" s="130"/>
      <c r="AG1031" s="130"/>
      <c r="AH1031" s="130"/>
      <c r="AI1031" s="130"/>
      <c r="AJ1031" s="130"/>
      <c r="AK1031" s="130"/>
      <c r="AL1031" s="130"/>
      <c r="AM1031" s="130"/>
      <c r="AN1031" s="130"/>
      <c r="AO1031" s="130"/>
      <c r="AP1031" s="130"/>
      <c r="AQ1031" s="130"/>
      <c r="AR1031" s="130"/>
      <c r="AS1031" s="130"/>
      <c r="AT1031" s="130"/>
      <c r="AU1031" s="130"/>
      <c r="AV1031" s="130"/>
      <c r="AW1031" s="130"/>
      <c r="AX1031" s="130"/>
      <c r="AY1031" s="130"/>
      <c r="AZ1031" s="130"/>
      <c r="BA1031" s="130"/>
      <c r="BB1031" s="130"/>
      <c r="BC1031" s="130"/>
      <c r="BD1031" s="130"/>
      <c r="BE1031" s="130"/>
      <c r="BF1031" s="130"/>
      <c r="BG1031" s="130"/>
      <c r="BH1031" s="130"/>
      <c r="BI1031" s="130"/>
      <c r="BJ1031" s="130"/>
      <c r="BK1031" s="130"/>
      <c r="BL1031" s="130"/>
      <c r="BM1031" s="130"/>
      <c r="BN1031" s="130"/>
      <c r="BO1031" s="130"/>
      <c r="BP1031" s="130"/>
      <c r="BQ1031" s="130"/>
      <c r="BR1031" s="130"/>
      <c r="BS1031" s="130"/>
      <c r="BT1031" s="130"/>
      <c r="BU1031" s="130"/>
      <c r="BV1031" s="130"/>
      <c r="BW1031" s="130"/>
      <c r="BX1031" s="130"/>
      <c r="BY1031" s="130"/>
      <c r="BZ1031" s="130"/>
      <c r="CA1031" s="130"/>
      <c r="CB1031" s="130"/>
      <c r="CC1031" s="130"/>
      <c r="CD1031" s="130"/>
      <c r="CE1031" s="130"/>
      <c r="CF1031" s="130"/>
      <c r="CG1031" s="130"/>
      <c r="CH1031" s="130"/>
      <c r="CI1031" s="130"/>
      <c r="CJ1031" s="130"/>
      <c r="CK1031" s="130"/>
      <c r="CL1031" s="130"/>
      <c r="CM1031" s="130"/>
      <c r="CN1031" s="130"/>
      <c r="CO1031" s="130"/>
      <c r="CP1031" s="130"/>
      <c r="CQ1031" s="130"/>
      <c r="CR1031" s="130"/>
      <c r="CS1031" s="130"/>
      <c r="CT1031" s="130"/>
      <c r="CU1031" s="130"/>
      <c r="CV1031" s="130"/>
      <c r="CW1031" s="130"/>
      <c r="CX1031" s="130"/>
      <c r="CY1031" s="130"/>
      <c r="CZ1031" s="130"/>
      <c r="DA1031" s="130"/>
      <c r="DB1031" s="130"/>
      <c r="DC1031" s="130"/>
      <c r="DD1031" s="130"/>
      <c r="DE1031" s="130"/>
      <c r="DF1031" s="130"/>
      <c r="DG1031" s="130"/>
      <c r="DH1031" s="130"/>
    </row>
    <row r="1032" spans="1:112" s="131" customFormat="1" ht="12.75">
      <c r="A1032" s="139">
        <v>78</v>
      </c>
      <c r="B1032" s="126">
        <v>15</v>
      </c>
      <c r="C1032" s="133" t="s">
        <v>302</v>
      </c>
      <c r="D1032" s="134" t="s">
        <v>397</v>
      </c>
      <c r="E1032" s="135" t="s">
        <v>398</v>
      </c>
      <c r="F1032" s="136" t="s">
        <v>402</v>
      </c>
      <c r="G1032" s="137" t="s">
        <v>403</v>
      </c>
      <c r="H1032" s="171">
        <v>70000</v>
      </c>
      <c r="I1032" s="171">
        <v>0</v>
      </c>
      <c r="J1032" s="171">
        <v>0</v>
      </c>
      <c r="K1032" s="146" t="s">
        <v>404</v>
      </c>
      <c r="L1032" s="147" t="s">
        <v>405</v>
      </c>
      <c r="M1032" s="142"/>
      <c r="N1032" s="130"/>
      <c r="O1032" s="130"/>
      <c r="P1032" s="130"/>
      <c r="Q1032" s="130"/>
      <c r="R1032" s="130"/>
      <c r="S1032" s="130"/>
      <c r="T1032" s="130"/>
      <c r="U1032" s="130"/>
      <c r="V1032" s="130"/>
      <c r="W1032" s="130"/>
      <c r="X1032" s="130"/>
      <c r="Y1032" s="130"/>
      <c r="Z1032" s="130"/>
      <c r="AA1032" s="130"/>
      <c r="AB1032" s="130"/>
      <c r="AC1032" s="130"/>
      <c r="AD1032" s="130"/>
      <c r="AE1032" s="130"/>
      <c r="AF1032" s="130"/>
      <c r="AG1032" s="130"/>
      <c r="AH1032" s="130"/>
      <c r="AI1032" s="130"/>
      <c r="AJ1032" s="130"/>
      <c r="AK1032" s="130"/>
      <c r="AL1032" s="130"/>
      <c r="AM1032" s="130"/>
      <c r="AN1032" s="130"/>
      <c r="AO1032" s="130"/>
      <c r="AP1032" s="130"/>
      <c r="AQ1032" s="130"/>
      <c r="AR1032" s="130"/>
      <c r="AS1032" s="130"/>
      <c r="AT1032" s="130"/>
      <c r="AU1032" s="130"/>
      <c r="AV1032" s="130"/>
      <c r="AW1032" s="130"/>
      <c r="AX1032" s="130"/>
      <c r="AY1032" s="130"/>
      <c r="AZ1032" s="130"/>
      <c r="BA1032" s="130"/>
      <c r="BB1032" s="130"/>
      <c r="BC1032" s="130"/>
      <c r="BD1032" s="130"/>
      <c r="BE1032" s="130"/>
      <c r="BF1032" s="130"/>
      <c r="BG1032" s="130"/>
      <c r="BH1032" s="130"/>
      <c r="BI1032" s="130"/>
      <c r="BJ1032" s="130"/>
      <c r="BK1032" s="130"/>
      <c r="BL1032" s="130"/>
      <c r="BM1032" s="130"/>
      <c r="BN1032" s="130"/>
      <c r="BO1032" s="130"/>
      <c r="BP1032" s="130"/>
      <c r="BQ1032" s="130"/>
      <c r="BR1032" s="130"/>
      <c r="BS1032" s="130"/>
      <c r="BT1032" s="130"/>
      <c r="BU1032" s="130"/>
      <c r="BV1032" s="130"/>
      <c r="BW1032" s="130"/>
      <c r="BX1032" s="130"/>
      <c r="BY1032" s="130"/>
      <c r="BZ1032" s="130"/>
      <c r="CA1032" s="130"/>
      <c r="CB1032" s="130"/>
      <c r="CC1032" s="130"/>
      <c r="CD1032" s="130"/>
      <c r="CE1032" s="130"/>
      <c r="CF1032" s="130"/>
      <c r="CG1032" s="130"/>
      <c r="CH1032" s="130"/>
      <c r="CI1032" s="130"/>
      <c r="CJ1032" s="130"/>
      <c r="CK1032" s="130"/>
      <c r="CL1032" s="130"/>
      <c r="CM1032" s="130"/>
      <c r="CN1032" s="130"/>
      <c r="CO1032" s="130"/>
      <c r="CP1032" s="130"/>
      <c r="CQ1032" s="130"/>
      <c r="CR1032" s="130"/>
      <c r="CS1032" s="130"/>
      <c r="CT1032" s="130"/>
      <c r="CU1032" s="130"/>
      <c r="CV1032" s="130"/>
      <c r="CW1032" s="130"/>
      <c r="CX1032" s="130"/>
      <c r="CY1032" s="130"/>
      <c r="CZ1032" s="130"/>
      <c r="DA1032" s="130"/>
      <c r="DB1032" s="130"/>
      <c r="DC1032" s="130"/>
      <c r="DD1032" s="130"/>
      <c r="DE1032" s="130"/>
      <c r="DF1032" s="130"/>
      <c r="DG1032" s="130"/>
      <c r="DH1032" s="130"/>
    </row>
    <row r="1033" spans="1:112" s="131" customFormat="1" ht="12.75">
      <c r="A1033" s="139">
        <v>79</v>
      </c>
      <c r="B1033" s="126">
        <v>16</v>
      </c>
      <c r="C1033" s="133" t="s">
        <v>406</v>
      </c>
      <c r="D1033" s="133" t="s">
        <v>407</v>
      </c>
      <c r="E1033" s="133" t="s">
        <v>408</v>
      </c>
      <c r="F1033" s="136" t="s">
        <v>409</v>
      </c>
      <c r="G1033" s="137" t="s">
        <v>54</v>
      </c>
      <c r="H1033" s="225">
        <v>3200</v>
      </c>
      <c r="I1033" s="171">
        <v>0</v>
      </c>
      <c r="J1033" s="171">
        <v>0</v>
      </c>
      <c r="K1033" s="146" t="s">
        <v>410</v>
      </c>
      <c r="L1033" s="122" t="s">
        <v>411</v>
      </c>
      <c r="M1033" s="142"/>
      <c r="N1033" s="130"/>
      <c r="O1033" s="130"/>
      <c r="P1033" s="130"/>
      <c r="Q1033" s="130"/>
      <c r="R1033" s="130"/>
      <c r="S1033" s="130"/>
      <c r="T1033" s="130"/>
      <c r="U1033" s="130"/>
      <c r="V1033" s="130"/>
      <c r="W1033" s="130"/>
      <c r="X1033" s="130"/>
      <c r="Y1033" s="130"/>
      <c r="Z1033" s="130"/>
      <c r="AA1033" s="130"/>
      <c r="AB1033" s="130"/>
      <c r="AC1033" s="130"/>
      <c r="AD1033" s="130"/>
      <c r="AE1033" s="130"/>
      <c r="AF1033" s="130"/>
      <c r="AG1033" s="130"/>
      <c r="AH1033" s="130"/>
      <c r="AI1033" s="130"/>
      <c r="AJ1033" s="130"/>
      <c r="AK1033" s="130"/>
      <c r="AL1033" s="130"/>
      <c r="AM1033" s="130"/>
      <c r="AN1033" s="130"/>
      <c r="AO1033" s="130"/>
      <c r="AP1033" s="130"/>
      <c r="AQ1033" s="130"/>
      <c r="AR1033" s="130"/>
      <c r="AS1033" s="130"/>
      <c r="AT1033" s="130"/>
      <c r="AU1033" s="130"/>
      <c r="AV1033" s="130"/>
      <c r="AW1033" s="130"/>
      <c r="AX1033" s="130"/>
      <c r="AY1033" s="130"/>
      <c r="AZ1033" s="130"/>
      <c r="BA1033" s="130"/>
      <c r="BB1033" s="130"/>
      <c r="BC1033" s="130"/>
      <c r="BD1033" s="130"/>
      <c r="BE1033" s="130"/>
      <c r="BF1033" s="130"/>
      <c r="BG1033" s="130"/>
      <c r="BH1033" s="130"/>
      <c r="BI1033" s="130"/>
      <c r="BJ1033" s="130"/>
      <c r="BK1033" s="130"/>
      <c r="BL1033" s="130"/>
      <c r="BM1033" s="130"/>
      <c r="BN1033" s="130"/>
      <c r="BO1033" s="130"/>
      <c r="BP1033" s="130"/>
      <c r="BQ1033" s="130"/>
      <c r="BR1033" s="130"/>
      <c r="BS1033" s="130"/>
      <c r="BT1033" s="130"/>
      <c r="BU1033" s="130"/>
      <c r="BV1033" s="130"/>
      <c r="BW1033" s="130"/>
      <c r="BX1033" s="130"/>
      <c r="BY1033" s="130"/>
      <c r="BZ1033" s="130"/>
      <c r="CA1033" s="130"/>
      <c r="CB1033" s="130"/>
      <c r="CC1033" s="130"/>
      <c r="CD1033" s="130"/>
      <c r="CE1033" s="130"/>
      <c r="CF1033" s="130"/>
      <c r="CG1033" s="130"/>
      <c r="CH1033" s="130"/>
      <c r="CI1033" s="130"/>
      <c r="CJ1033" s="130"/>
      <c r="CK1033" s="130"/>
      <c r="CL1033" s="130"/>
      <c r="CM1033" s="130"/>
      <c r="CN1033" s="130"/>
      <c r="CO1033" s="130"/>
      <c r="CP1033" s="130"/>
      <c r="CQ1033" s="130"/>
      <c r="CR1033" s="130"/>
      <c r="CS1033" s="130"/>
      <c r="CT1033" s="130"/>
      <c r="CU1033" s="130"/>
      <c r="CV1033" s="130"/>
      <c r="CW1033" s="130"/>
      <c r="CX1033" s="130"/>
      <c r="CY1033" s="130"/>
      <c r="CZ1033" s="130"/>
      <c r="DA1033" s="130"/>
      <c r="DB1033" s="130"/>
      <c r="DC1033" s="130"/>
      <c r="DD1033" s="130"/>
      <c r="DE1033" s="130"/>
      <c r="DF1033" s="130"/>
      <c r="DG1033" s="130"/>
      <c r="DH1033" s="130"/>
    </row>
    <row r="1034" spans="1:112" s="131" customFormat="1" ht="12.75">
      <c r="A1034" s="139">
        <v>80</v>
      </c>
      <c r="B1034" s="126">
        <v>17</v>
      </c>
      <c r="C1034" s="133" t="s">
        <v>412</v>
      </c>
      <c r="D1034" s="133" t="s">
        <v>413</v>
      </c>
      <c r="E1034" s="133" t="s">
        <v>414</v>
      </c>
      <c r="F1034" s="136" t="s">
        <v>415</v>
      </c>
      <c r="G1034" s="137" t="s">
        <v>54</v>
      </c>
      <c r="H1034" s="225">
        <v>0</v>
      </c>
      <c r="I1034" s="171">
        <v>0</v>
      </c>
      <c r="J1034" s="171">
        <v>4489</v>
      </c>
      <c r="K1034" s="146" t="s">
        <v>416</v>
      </c>
      <c r="L1034" s="122" t="s">
        <v>417</v>
      </c>
      <c r="M1034" s="142"/>
      <c r="N1034" s="130"/>
      <c r="O1034" s="130"/>
      <c r="P1034" s="130"/>
      <c r="Q1034" s="130"/>
      <c r="R1034" s="130"/>
      <c r="S1034" s="130"/>
      <c r="T1034" s="130"/>
      <c r="U1034" s="130"/>
      <c r="V1034" s="130"/>
      <c r="W1034" s="130"/>
      <c r="X1034" s="130"/>
      <c r="Y1034" s="130"/>
      <c r="Z1034" s="130"/>
      <c r="AA1034" s="130"/>
      <c r="AB1034" s="130"/>
      <c r="AC1034" s="130"/>
      <c r="AD1034" s="130"/>
      <c r="AE1034" s="130"/>
      <c r="AF1034" s="130"/>
      <c r="AG1034" s="130"/>
      <c r="AH1034" s="130"/>
      <c r="AI1034" s="130"/>
      <c r="AJ1034" s="130"/>
      <c r="AK1034" s="130"/>
      <c r="AL1034" s="130"/>
      <c r="AM1034" s="130"/>
      <c r="AN1034" s="130"/>
      <c r="AO1034" s="130"/>
      <c r="AP1034" s="130"/>
      <c r="AQ1034" s="130"/>
      <c r="AR1034" s="130"/>
      <c r="AS1034" s="130"/>
      <c r="AT1034" s="130"/>
      <c r="AU1034" s="130"/>
      <c r="AV1034" s="130"/>
      <c r="AW1034" s="130"/>
      <c r="AX1034" s="130"/>
      <c r="AY1034" s="130"/>
      <c r="AZ1034" s="130"/>
      <c r="BA1034" s="130"/>
      <c r="BB1034" s="130"/>
      <c r="BC1034" s="130"/>
      <c r="BD1034" s="130"/>
      <c r="BE1034" s="130"/>
      <c r="BF1034" s="130"/>
      <c r="BG1034" s="130"/>
      <c r="BH1034" s="130"/>
      <c r="BI1034" s="130"/>
      <c r="BJ1034" s="130"/>
      <c r="BK1034" s="130"/>
      <c r="BL1034" s="130"/>
      <c r="BM1034" s="130"/>
      <c r="BN1034" s="130"/>
      <c r="BO1034" s="130"/>
      <c r="BP1034" s="130"/>
      <c r="BQ1034" s="130"/>
      <c r="BR1034" s="130"/>
      <c r="BS1034" s="130"/>
      <c r="BT1034" s="130"/>
      <c r="BU1034" s="130"/>
      <c r="BV1034" s="130"/>
      <c r="BW1034" s="130"/>
      <c r="BX1034" s="130"/>
      <c r="BY1034" s="130"/>
      <c r="BZ1034" s="130"/>
      <c r="CA1034" s="130"/>
      <c r="CB1034" s="130"/>
      <c r="CC1034" s="130"/>
      <c r="CD1034" s="130"/>
      <c r="CE1034" s="130"/>
      <c r="CF1034" s="130"/>
      <c r="CG1034" s="130"/>
      <c r="CH1034" s="130"/>
      <c r="CI1034" s="130"/>
      <c r="CJ1034" s="130"/>
      <c r="CK1034" s="130"/>
      <c r="CL1034" s="130"/>
      <c r="CM1034" s="130"/>
      <c r="CN1034" s="130"/>
      <c r="CO1034" s="130"/>
      <c r="CP1034" s="130"/>
      <c r="CQ1034" s="130"/>
      <c r="CR1034" s="130"/>
      <c r="CS1034" s="130"/>
      <c r="CT1034" s="130"/>
      <c r="CU1034" s="130"/>
      <c r="CV1034" s="130"/>
      <c r="CW1034" s="130"/>
      <c r="CX1034" s="130"/>
      <c r="CY1034" s="130"/>
      <c r="CZ1034" s="130"/>
      <c r="DA1034" s="130"/>
      <c r="DB1034" s="130"/>
      <c r="DC1034" s="130"/>
      <c r="DD1034" s="130"/>
      <c r="DE1034" s="130"/>
      <c r="DF1034" s="130"/>
      <c r="DG1034" s="130"/>
      <c r="DH1034" s="130"/>
    </row>
    <row r="1035" spans="1:112" s="131" customFormat="1" ht="12.75">
      <c r="A1035" s="139">
        <v>81</v>
      </c>
      <c r="B1035" s="126">
        <v>18</v>
      </c>
      <c r="C1035" s="133" t="s">
        <v>418</v>
      </c>
      <c r="D1035" s="133" t="s">
        <v>419</v>
      </c>
      <c r="E1035" s="133" t="s">
        <v>420</v>
      </c>
      <c r="F1035" s="136" t="s">
        <v>421</v>
      </c>
      <c r="G1035" s="133" t="s">
        <v>403</v>
      </c>
      <c r="H1035" s="171">
        <v>15868</v>
      </c>
      <c r="I1035" s="173">
        <v>0</v>
      </c>
      <c r="J1035" s="171">
        <v>0</v>
      </c>
      <c r="K1035" s="146" t="s">
        <v>422</v>
      </c>
      <c r="L1035" s="123" t="s">
        <v>423</v>
      </c>
      <c r="M1035" s="142"/>
      <c r="N1035" s="130"/>
      <c r="O1035" s="130"/>
      <c r="P1035" s="130"/>
      <c r="Q1035" s="130"/>
      <c r="R1035" s="130"/>
      <c r="S1035" s="130"/>
      <c r="T1035" s="130"/>
      <c r="U1035" s="130"/>
      <c r="V1035" s="130"/>
      <c r="W1035" s="130"/>
      <c r="X1035" s="130"/>
      <c r="Y1035" s="130"/>
      <c r="Z1035" s="130"/>
      <c r="AA1035" s="130"/>
      <c r="AB1035" s="130"/>
      <c r="AC1035" s="130"/>
      <c r="AD1035" s="130"/>
      <c r="AE1035" s="130"/>
      <c r="AF1035" s="130"/>
      <c r="AG1035" s="130"/>
      <c r="AH1035" s="130"/>
      <c r="AI1035" s="130"/>
      <c r="AJ1035" s="130"/>
      <c r="AK1035" s="130"/>
      <c r="AL1035" s="130"/>
      <c r="AM1035" s="130"/>
      <c r="AN1035" s="130"/>
      <c r="AO1035" s="130"/>
      <c r="AP1035" s="130"/>
      <c r="AQ1035" s="130"/>
      <c r="AR1035" s="130"/>
      <c r="AS1035" s="130"/>
      <c r="AT1035" s="130"/>
      <c r="AU1035" s="130"/>
      <c r="AV1035" s="130"/>
      <c r="AW1035" s="130"/>
      <c r="AX1035" s="130"/>
      <c r="AY1035" s="130"/>
      <c r="AZ1035" s="130"/>
      <c r="BA1035" s="130"/>
      <c r="BB1035" s="130"/>
      <c r="BC1035" s="130"/>
      <c r="BD1035" s="130"/>
      <c r="BE1035" s="130"/>
      <c r="BF1035" s="130"/>
      <c r="BG1035" s="130"/>
      <c r="BH1035" s="130"/>
      <c r="BI1035" s="130"/>
      <c r="BJ1035" s="130"/>
      <c r="BK1035" s="130"/>
      <c r="BL1035" s="130"/>
      <c r="BM1035" s="130"/>
      <c r="BN1035" s="130"/>
      <c r="BO1035" s="130"/>
      <c r="BP1035" s="130"/>
      <c r="BQ1035" s="130"/>
      <c r="BR1035" s="130"/>
      <c r="BS1035" s="130"/>
      <c r="BT1035" s="130"/>
      <c r="BU1035" s="130"/>
      <c r="BV1035" s="130"/>
      <c r="BW1035" s="130"/>
      <c r="BX1035" s="130"/>
      <c r="BY1035" s="130"/>
      <c r="BZ1035" s="130"/>
      <c r="CA1035" s="130"/>
      <c r="CB1035" s="130"/>
      <c r="CC1035" s="130"/>
      <c r="CD1035" s="130"/>
      <c r="CE1035" s="130"/>
      <c r="CF1035" s="130"/>
      <c r="CG1035" s="130"/>
      <c r="CH1035" s="130"/>
      <c r="CI1035" s="130"/>
      <c r="CJ1035" s="130"/>
      <c r="CK1035" s="130"/>
      <c r="CL1035" s="130"/>
      <c r="CM1035" s="130"/>
      <c r="CN1035" s="130"/>
      <c r="CO1035" s="130"/>
      <c r="CP1035" s="130"/>
      <c r="CQ1035" s="130"/>
      <c r="CR1035" s="130"/>
      <c r="CS1035" s="130"/>
      <c r="CT1035" s="130"/>
      <c r="CU1035" s="130"/>
      <c r="CV1035" s="130"/>
      <c r="CW1035" s="130"/>
      <c r="CX1035" s="130"/>
      <c r="CY1035" s="130"/>
      <c r="CZ1035" s="130"/>
      <c r="DA1035" s="130"/>
      <c r="DB1035" s="130"/>
      <c r="DC1035" s="130"/>
      <c r="DD1035" s="130"/>
      <c r="DE1035" s="130"/>
      <c r="DF1035" s="130"/>
      <c r="DG1035" s="130"/>
      <c r="DH1035" s="130"/>
    </row>
    <row r="1036" spans="1:112" s="131" customFormat="1" ht="12.75">
      <c r="A1036" s="139">
        <v>82</v>
      </c>
      <c r="B1036" s="126">
        <v>19</v>
      </c>
      <c r="C1036" s="133" t="s">
        <v>424</v>
      </c>
      <c r="D1036" s="133" t="s">
        <v>328</v>
      </c>
      <c r="E1036" s="133" t="s">
        <v>425</v>
      </c>
      <c r="F1036" s="136" t="s">
        <v>426</v>
      </c>
      <c r="G1036" s="133" t="s">
        <v>403</v>
      </c>
      <c r="H1036" s="171">
        <v>24000</v>
      </c>
      <c r="I1036" s="173">
        <v>0</v>
      </c>
      <c r="J1036" s="171">
        <v>0</v>
      </c>
      <c r="K1036" s="146" t="s">
        <v>422</v>
      </c>
      <c r="L1036" s="123" t="s">
        <v>427</v>
      </c>
      <c r="M1036" s="142"/>
      <c r="N1036" s="130"/>
      <c r="O1036" s="130"/>
      <c r="P1036" s="130"/>
      <c r="Q1036" s="130"/>
      <c r="R1036" s="130"/>
      <c r="S1036" s="130"/>
      <c r="T1036" s="130"/>
      <c r="U1036" s="130"/>
      <c r="V1036" s="130"/>
      <c r="W1036" s="130"/>
      <c r="X1036" s="130"/>
      <c r="Y1036" s="130"/>
      <c r="Z1036" s="130"/>
      <c r="AA1036" s="130"/>
      <c r="AB1036" s="130"/>
      <c r="AC1036" s="130"/>
      <c r="AD1036" s="130"/>
      <c r="AE1036" s="130"/>
      <c r="AF1036" s="130"/>
      <c r="AG1036" s="130"/>
      <c r="AH1036" s="130"/>
      <c r="AI1036" s="130"/>
      <c r="AJ1036" s="130"/>
      <c r="AK1036" s="130"/>
      <c r="AL1036" s="130"/>
      <c r="AM1036" s="130"/>
      <c r="AN1036" s="130"/>
      <c r="AO1036" s="130"/>
      <c r="AP1036" s="130"/>
      <c r="AQ1036" s="130"/>
      <c r="AR1036" s="130"/>
      <c r="AS1036" s="130"/>
      <c r="AT1036" s="130"/>
      <c r="AU1036" s="130"/>
      <c r="AV1036" s="130"/>
      <c r="AW1036" s="130"/>
      <c r="AX1036" s="130"/>
      <c r="AY1036" s="130"/>
      <c r="AZ1036" s="130"/>
      <c r="BA1036" s="130"/>
      <c r="BB1036" s="130"/>
      <c r="BC1036" s="130"/>
      <c r="BD1036" s="130"/>
      <c r="BE1036" s="130"/>
      <c r="BF1036" s="130"/>
      <c r="BG1036" s="130"/>
      <c r="BH1036" s="130"/>
      <c r="BI1036" s="130"/>
      <c r="BJ1036" s="130"/>
      <c r="BK1036" s="130"/>
      <c r="BL1036" s="130"/>
      <c r="BM1036" s="130"/>
      <c r="BN1036" s="130"/>
      <c r="BO1036" s="130"/>
      <c r="BP1036" s="130"/>
      <c r="BQ1036" s="130"/>
      <c r="BR1036" s="130"/>
      <c r="BS1036" s="130"/>
      <c r="BT1036" s="130"/>
      <c r="BU1036" s="130"/>
      <c r="BV1036" s="130"/>
      <c r="BW1036" s="130"/>
      <c r="BX1036" s="130"/>
      <c r="BY1036" s="130"/>
      <c r="BZ1036" s="130"/>
      <c r="CA1036" s="130"/>
      <c r="CB1036" s="130"/>
      <c r="CC1036" s="130"/>
      <c r="CD1036" s="130"/>
      <c r="CE1036" s="130"/>
      <c r="CF1036" s="130"/>
      <c r="CG1036" s="130"/>
      <c r="CH1036" s="130"/>
      <c r="CI1036" s="130"/>
      <c r="CJ1036" s="130"/>
      <c r="CK1036" s="130"/>
      <c r="CL1036" s="130"/>
      <c r="CM1036" s="130"/>
      <c r="CN1036" s="130"/>
      <c r="CO1036" s="130"/>
      <c r="CP1036" s="130"/>
      <c r="CQ1036" s="130"/>
      <c r="CR1036" s="130"/>
      <c r="CS1036" s="130"/>
      <c r="CT1036" s="130"/>
      <c r="CU1036" s="130"/>
      <c r="CV1036" s="130"/>
      <c r="CW1036" s="130"/>
      <c r="CX1036" s="130"/>
      <c r="CY1036" s="130"/>
      <c r="CZ1036" s="130"/>
      <c r="DA1036" s="130"/>
      <c r="DB1036" s="130"/>
      <c r="DC1036" s="130"/>
      <c r="DD1036" s="130"/>
      <c r="DE1036" s="130"/>
      <c r="DF1036" s="130"/>
      <c r="DG1036" s="130"/>
      <c r="DH1036" s="130"/>
    </row>
    <row r="1037" spans="1:112" s="131" customFormat="1" ht="12.75">
      <c r="A1037" s="139">
        <v>83</v>
      </c>
      <c r="B1037" s="126">
        <v>20</v>
      </c>
      <c r="C1037" s="133" t="s">
        <v>428</v>
      </c>
      <c r="D1037" s="133" t="s">
        <v>429</v>
      </c>
      <c r="E1037" s="133" t="s">
        <v>430</v>
      </c>
      <c r="F1037" s="136" t="s">
        <v>431</v>
      </c>
      <c r="G1037" s="133" t="s">
        <v>403</v>
      </c>
      <c r="H1037" s="171">
        <v>540</v>
      </c>
      <c r="I1037" s="173">
        <v>0</v>
      </c>
      <c r="J1037" s="171">
        <v>0</v>
      </c>
      <c r="K1037" s="146" t="s">
        <v>416</v>
      </c>
      <c r="L1037" s="123" t="s">
        <v>432</v>
      </c>
      <c r="M1037" s="142"/>
      <c r="N1037" s="130"/>
      <c r="O1037" s="130"/>
      <c r="P1037" s="130"/>
      <c r="Q1037" s="130"/>
      <c r="R1037" s="130"/>
      <c r="S1037" s="130"/>
      <c r="T1037" s="130"/>
      <c r="U1037" s="130"/>
      <c r="V1037" s="130"/>
      <c r="W1037" s="130"/>
      <c r="X1037" s="130"/>
      <c r="Y1037" s="130"/>
      <c r="Z1037" s="130"/>
      <c r="AA1037" s="130"/>
      <c r="AB1037" s="130"/>
      <c r="AC1037" s="130"/>
      <c r="AD1037" s="130"/>
      <c r="AE1037" s="130"/>
      <c r="AF1037" s="130"/>
      <c r="AG1037" s="130"/>
      <c r="AH1037" s="130"/>
      <c r="AI1037" s="130"/>
      <c r="AJ1037" s="130"/>
      <c r="AK1037" s="130"/>
      <c r="AL1037" s="130"/>
      <c r="AM1037" s="130"/>
      <c r="AN1037" s="130"/>
      <c r="AO1037" s="130"/>
      <c r="AP1037" s="130"/>
      <c r="AQ1037" s="130"/>
      <c r="AR1037" s="130"/>
      <c r="AS1037" s="130"/>
      <c r="AT1037" s="130"/>
      <c r="AU1037" s="130"/>
      <c r="AV1037" s="130"/>
      <c r="AW1037" s="130"/>
      <c r="AX1037" s="130"/>
      <c r="AY1037" s="130"/>
      <c r="AZ1037" s="130"/>
      <c r="BA1037" s="130"/>
      <c r="BB1037" s="130"/>
      <c r="BC1037" s="130"/>
      <c r="BD1037" s="130"/>
      <c r="BE1037" s="130"/>
      <c r="BF1037" s="130"/>
      <c r="BG1037" s="130"/>
      <c r="BH1037" s="130"/>
      <c r="BI1037" s="130"/>
      <c r="BJ1037" s="130"/>
      <c r="BK1037" s="130"/>
      <c r="BL1037" s="130"/>
      <c r="BM1037" s="130"/>
      <c r="BN1037" s="130"/>
      <c r="BO1037" s="130"/>
      <c r="BP1037" s="130"/>
      <c r="BQ1037" s="130"/>
      <c r="BR1037" s="130"/>
      <c r="BS1037" s="130"/>
      <c r="BT1037" s="130"/>
      <c r="BU1037" s="130"/>
      <c r="BV1037" s="130"/>
      <c r="BW1037" s="130"/>
      <c r="BX1037" s="130"/>
      <c r="BY1037" s="130"/>
      <c r="BZ1037" s="130"/>
      <c r="CA1037" s="130"/>
      <c r="CB1037" s="130"/>
      <c r="CC1037" s="130"/>
      <c r="CD1037" s="130"/>
      <c r="CE1037" s="130"/>
      <c r="CF1037" s="130"/>
      <c r="CG1037" s="130"/>
      <c r="CH1037" s="130"/>
      <c r="CI1037" s="130"/>
      <c r="CJ1037" s="130"/>
      <c r="CK1037" s="130"/>
      <c r="CL1037" s="130"/>
      <c r="CM1037" s="130"/>
      <c r="CN1037" s="130"/>
      <c r="CO1037" s="130"/>
      <c r="CP1037" s="130"/>
      <c r="CQ1037" s="130"/>
      <c r="CR1037" s="130"/>
      <c r="CS1037" s="130"/>
      <c r="CT1037" s="130"/>
      <c r="CU1037" s="130"/>
      <c r="CV1037" s="130"/>
      <c r="CW1037" s="130"/>
      <c r="CX1037" s="130"/>
      <c r="CY1037" s="130"/>
      <c r="CZ1037" s="130"/>
      <c r="DA1037" s="130"/>
      <c r="DB1037" s="130"/>
      <c r="DC1037" s="130"/>
      <c r="DD1037" s="130"/>
      <c r="DE1037" s="130"/>
      <c r="DF1037" s="130"/>
      <c r="DG1037" s="130"/>
      <c r="DH1037" s="130"/>
    </row>
    <row r="1038" spans="1:112" s="131" customFormat="1" ht="12.75">
      <c r="A1038" s="139">
        <v>84</v>
      </c>
      <c r="B1038" s="126">
        <v>1</v>
      </c>
      <c r="C1038" s="127" t="s">
        <v>433</v>
      </c>
      <c r="D1038" s="127" t="s">
        <v>434</v>
      </c>
      <c r="E1038" s="127" t="s">
        <v>435</v>
      </c>
      <c r="F1038" s="128" t="s">
        <v>436</v>
      </c>
      <c r="G1038" s="132" t="s">
        <v>54</v>
      </c>
      <c r="H1038" s="171">
        <v>20200</v>
      </c>
      <c r="I1038" s="171">
        <v>0</v>
      </c>
      <c r="J1038" s="171">
        <v>0</v>
      </c>
      <c r="K1038" s="121" t="s">
        <v>191</v>
      </c>
      <c r="L1038" s="121" t="s">
        <v>437</v>
      </c>
      <c r="M1038" s="126"/>
      <c r="N1038" s="130"/>
      <c r="O1038" s="130"/>
      <c r="P1038" s="130"/>
      <c r="Q1038" s="130"/>
      <c r="R1038" s="130"/>
      <c r="S1038" s="130"/>
      <c r="T1038" s="130"/>
      <c r="U1038" s="130"/>
      <c r="V1038" s="130"/>
      <c r="W1038" s="130"/>
      <c r="X1038" s="130"/>
      <c r="Y1038" s="130"/>
      <c r="Z1038" s="130"/>
      <c r="AA1038" s="130"/>
      <c r="AB1038" s="130"/>
      <c r="AC1038" s="130"/>
      <c r="AD1038" s="130"/>
      <c r="AE1038" s="130"/>
      <c r="AF1038" s="130"/>
      <c r="AG1038" s="130"/>
      <c r="AH1038" s="130"/>
      <c r="AI1038" s="130"/>
      <c r="AJ1038" s="130"/>
      <c r="AK1038" s="130"/>
      <c r="AL1038" s="130"/>
      <c r="AM1038" s="130"/>
      <c r="AN1038" s="130"/>
      <c r="AO1038" s="130"/>
      <c r="AP1038" s="130"/>
      <c r="AQ1038" s="130"/>
      <c r="AR1038" s="130"/>
      <c r="AS1038" s="130"/>
      <c r="AT1038" s="130"/>
      <c r="AU1038" s="130"/>
      <c r="AV1038" s="130"/>
      <c r="AW1038" s="130"/>
      <c r="AX1038" s="130"/>
      <c r="AY1038" s="130"/>
      <c r="AZ1038" s="130"/>
      <c r="BA1038" s="130"/>
      <c r="BB1038" s="130"/>
      <c r="BC1038" s="130"/>
      <c r="BD1038" s="130"/>
      <c r="BE1038" s="130"/>
      <c r="BF1038" s="130"/>
      <c r="BG1038" s="130"/>
      <c r="BH1038" s="130"/>
      <c r="BI1038" s="130"/>
      <c r="BJ1038" s="130"/>
      <c r="BK1038" s="130"/>
      <c r="BL1038" s="130"/>
      <c r="BM1038" s="130"/>
      <c r="BN1038" s="130"/>
      <c r="BO1038" s="130"/>
      <c r="BP1038" s="130"/>
      <c r="BQ1038" s="130"/>
      <c r="BR1038" s="130"/>
      <c r="BS1038" s="130"/>
      <c r="BT1038" s="130"/>
      <c r="BU1038" s="130"/>
      <c r="BV1038" s="130"/>
      <c r="BW1038" s="130"/>
      <c r="BX1038" s="130"/>
      <c r="BY1038" s="130"/>
      <c r="BZ1038" s="130"/>
      <c r="CA1038" s="130"/>
      <c r="CB1038" s="130"/>
      <c r="CC1038" s="130"/>
      <c r="CD1038" s="130"/>
      <c r="CE1038" s="130"/>
      <c r="CF1038" s="130"/>
      <c r="CG1038" s="130"/>
      <c r="CH1038" s="130"/>
      <c r="CI1038" s="130"/>
      <c r="CJ1038" s="130"/>
      <c r="CK1038" s="130"/>
      <c r="CL1038" s="130"/>
      <c r="CM1038" s="130"/>
      <c r="CN1038" s="130"/>
      <c r="CO1038" s="130"/>
      <c r="CP1038" s="130"/>
      <c r="CQ1038" s="130"/>
      <c r="CR1038" s="130"/>
      <c r="CS1038" s="130"/>
      <c r="CT1038" s="130"/>
      <c r="CU1038" s="130"/>
      <c r="CV1038" s="130"/>
      <c r="CW1038" s="130"/>
      <c r="CX1038" s="130"/>
      <c r="CY1038" s="130"/>
      <c r="CZ1038" s="130"/>
      <c r="DA1038" s="130"/>
      <c r="DB1038" s="130"/>
      <c r="DC1038" s="130"/>
      <c r="DD1038" s="130"/>
      <c r="DE1038" s="130"/>
      <c r="DF1038" s="130"/>
      <c r="DG1038" s="130"/>
      <c r="DH1038" s="130"/>
    </row>
    <row r="1039" spans="1:112" s="131" customFormat="1" ht="12.75">
      <c r="A1039" s="139">
        <v>85</v>
      </c>
      <c r="B1039" s="126">
        <v>2</v>
      </c>
      <c r="C1039" s="159" t="s">
        <v>438</v>
      </c>
      <c r="D1039" s="159" t="s">
        <v>601</v>
      </c>
      <c r="E1039" s="131" t="s">
        <v>439</v>
      </c>
      <c r="F1039" s="121" t="s">
        <v>440</v>
      </c>
      <c r="G1039" s="226" t="s">
        <v>54</v>
      </c>
      <c r="H1039" s="171">
        <v>8275</v>
      </c>
      <c r="I1039" s="173">
        <v>0</v>
      </c>
      <c r="J1039" s="173">
        <v>0</v>
      </c>
      <c r="K1039" s="151">
        <v>42458</v>
      </c>
      <c r="L1039" s="121" t="s">
        <v>441</v>
      </c>
      <c r="M1039" s="138"/>
      <c r="N1039" s="130"/>
      <c r="O1039" s="130"/>
      <c r="P1039" s="130"/>
      <c r="Q1039" s="130"/>
      <c r="R1039" s="130"/>
      <c r="S1039" s="130"/>
      <c r="T1039" s="130"/>
      <c r="U1039" s="130"/>
      <c r="V1039" s="130"/>
      <c r="W1039" s="130"/>
      <c r="X1039" s="130"/>
      <c r="Y1039" s="130"/>
      <c r="Z1039" s="130"/>
      <c r="AA1039" s="130"/>
      <c r="AB1039" s="130"/>
      <c r="AC1039" s="130"/>
      <c r="AD1039" s="130"/>
      <c r="AE1039" s="130"/>
      <c r="AF1039" s="130"/>
      <c r="AG1039" s="130"/>
      <c r="AH1039" s="130"/>
      <c r="AI1039" s="130"/>
      <c r="AJ1039" s="130"/>
      <c r="AK1039" s="130"/>
      <c r="AL1039" s="130"/>
      <c r="AM1039" s="130"/>
      <c r="AN1039" s="130"/>
      <c r="AO1039" s="130"/>
      <c r="AP1039" s="130"/>
      <c r="AQ1039" s="130"/>
      <c r="AR1039" s="130"/>
      <c r="AS1039" s="130"/>
      <c r="AT1039" s="130"/>
      <c r="AU1039" s="130"/>
      <c r="AV1039" s="130"/>
      <c r="AW1039" s="130"/>
      <c r="AX1039" s="130"/>
      <c r="AY1039" s="130"/>
      <c r="AZ1039" s="130"/>
      <c r="BA1039" s="130"/>
      <c r="BB1039" s="130"/>
      <c r="BC1039" s="130"/>
      <c r="BD1039" s="130"/>
      <c r="BE1039" s="130"/>
      <c r="BF1039" s="130"/>
      <c r="BG1039" s="130"/>
      <c r="BH1039" s="130"/>
      <c r="BI1039" s="130"/>
      <c r="BJ1039" s="130"/>
      <c r="BK1039" s="130"/>
      <c r="BL1039" s="130"/>
      <c r="BM1039" s="130"/>
      <c r="BN1039" s="130"/>
      <c r="BO1039" s="130"/>
      <c r="BP1039" s="130"/>
      <c r="BQ1039" s="130"/>
      <c r="BR1039" s="130"/>
      <c r="BS1039" s="130"/>
      <c r="BT1039" s="130"/>
      <c r="BU1039" s="130"/>
      <c r="BV1039" s="130"/>
      <c r="BW1039" s="130"/>
      <c r="BX1039" s="130"/>
      <c r="BY1039" s="130"/>
      <c r="BZ1039" s="130"/>
      <c r="CA1039" s="130"/>
      <c r="CB1039" s="130"/>
      <c r="CC1039" s="130"/>
      <c r="CD1039" s="130"/>
      <c r="CE1039" s="130"/>
      <c r="CF1039" s="130"/>
      <c r="CG1039" s="130"/>
      <c r="CH1039" s="130"/>
      <c r="CI1039" s="130"/>
      <c r="CJ1039" s="130"/>
      <c r="CK1039" s="130"/>
      <c r="CL1039" s="130"/>
      <c r="CM1039" s="130"/>
      <c r="CN1039" s="130"/>
      <c r="CO1039" s="130"/>
      <c r="CP1039" s="130"/>
      <c r="CQ1039" s="130"/>
      <c r="CR1039" s="130"/>
      <c r="CS1039" s="130"/>
      <c r="CT1039" s="130"/>
      <c r="CU1039" s="130"/>
      <c r="CV1039" s="130"/>
      <c r="CW1039" s="130"/>
      <c r="CX1039" s="130"/>
      <c r="CY1039" s="130"/>
      <c r="CZ1039" s="130"/>
      <c r="DA1039" s="130"/>
      <c r="DB1039" s="130"/>
      <c r="DC1039" s="130"/>
      <c r="DD1039" s="130"/>
      <c r="DE1039" s="130"/>
      <c r="DF1039" s="130"/>
      <c r="DG1039" s="130"/>
      <c r="DH1039" s="130"/>
    </row>
    <row r="1040" spans="1:112" s="131" customFormat="1" ht="12.75">
      <c r="A1040" s="139">
        <v>86</v>
      </c>
      <c r="B1040" s="126">
        <v>3</v>
      </c>
      <c r="C1040" s="150" t="s">
        <v>442</v>
      </c>
      <c r="D1040" s="138" t="s">
        <v>974</v>
      </c>
      <c r="E1040" s="131" t="s">
        <v>443</v>
      </c>
      <c r="F1040" s="121" t="s">
        <v>444</v>
      </c>
      <c r="G1040" s="226" t="s">
        <v>54</v>
      </c>
      <c r="H1040" s="171">
        <v>10000</v>
      </c>
      <c r="I1040" s="173">
        <v>0</v>
      </c>
      <c r="J1040" s="173">
        <v>0</v>
      </c>
      <c r="K1040" s="151">
        <v>42447</v>
      </c>
      <c r="L1040" s="121" t="s">
        <v>445</v>
      </c>
      <c r="M1040" s="138"/>
      <c r="N1040" s="130"/>
      <c r="O1040" s="130"/>
      <c r="P1040" s="130"/>
      <c r="Q1040" s="130"/>
      <c r="R1040" s="130"/>
      <c r="S1040" s="130"/>
      <c r="T1040" s="130"/>
      <c r="U1040" s="130"/>
      <c r="V1040" s="130"/>
      <c r="W1040" s="130"/>
      <c r="X1040" s="130"/>
      <c r="Y1040" s="130"/>
      <c r="Z1040" s="130"/>
      <c r="AA1040" s="130"/>
      <c r="AB1040" s="130"/>
      <c r="AC1040" s="130"/>
      <c r="AD1040" s="130"/>
      <c r="AE1040" s="130"/>
      <c r="AF1040" s="130"/>
      <c r="AG1040" s="130"/>
      <c r="AH1040" s="130"/>
      <c r="AI1040" s="130"/>
      <c r="AJ1040" s="130"/>
      <c r="AK1040" s="130"/>
      <c r="AL1040" s="130"/>
      <c r="AM1040" s="130"/>
      <c r="AN1040" s="130"/>
      <c r="AO1040" s="130"/>
      <c r="AP1040" s="130"/>
      <c r="AQ1040" s="130"/>
      <c r="AR1040" s="130"/>
      <c r="AS1040" s="130"/>
      <c r="AT1040" s="130"/>
      <c r="AU1040" s="130"/>
      <c r="AV1040" s="130"/>
      <c r="AW1040" s="130"/>
      <c r="AX1040" s="130"/>
      <c r="AY1040" s="130"/>
      <c r="AZ1040" s="130"/>
      <c r="BA1040" s="130"/>
      <c r="BB1040" s="130"/>
      <c r="BC1040" s="130"/>
      <c r="BD1040" s="130"/>
      <c r="BE1040" s="130"/>
      <c r="BF1040" s="130"/>
      <c r="BG1040" s="130"/>
      <c r="BH1040" s="130"/>
      <c r="BI1040" s="130"/>
      <c r="BJ1040" s="130"/>
      <c r="BK1040" s="130"/>
      <c r="BL1040" s="130"/>
      <c r="BM1040" s="130"/>
      <c r="BN1040" s="130"/>
      <c r="BO1040" s="130"/>
      <c r="BP1040" s="130"/>
      <c r="BQ1040" s="130"/>
      <c r="BR1040" s="130"/>
      <c r="BS1040" s="130"/>
      <c r="BT1040" s="130"/>
      <c r="BU1040" s="130"/>
      <c r="BV1040" s="130"/>
      <c r="BW1040" s="130"/>
      <c r="BX1040" s="130"/>
      <c r="BY1040" s="130"/>
      <c r="BZ1040" s="130"/>
      <c r="CA1040" s="130"/>
      <c r="CB1040" s="130"/>
      <c r="CC1040" s="130"/>
      <c r="CD1040" s="130"/>
      <c r="CE1040" s="130"/>
      <c r="CF1040" s="130"/>
      <c r="CG1040" s="130"/>
      <c r="CH1040" s="130"/>
      <c r="CI1040" s="130"/>
      <c r="CJ1040" s="130"/>
      <c r="CK1040" s="130"/>
      <c r="CL1040" s="130"/>
      <c r="CM1040" s="130"/>
      <c r="CN1040" s="130"/>
      <c r="CO1040" s="130"/>
      <c r="CP1040" s="130"/>
      <c r="CQ1040" s="130"/>
      <c r="CR1040" s="130"/>
      <c r="CS1040" s="130"/>
      <c r="CT1040" s="130"/>
      <c r="CU1040" s="130"/>
      <c r="CV1040" s="130"/>
      <c r="CW1040" s="130"/>
      <c r="CX1040" s="130"/>
      <c r="CY1040" s="130"/>
      <c r="CZ1040" s="130"/>
      <c r="DA1040" s="130"/>
      <c r="DB1040" s="130"/>
      <c r="DC1040" s="130"/>
      <c r="DD1040" s="130"/>
      <c r="DE1040" s="130"/>
      <c r="DF1040" s="130"/>
      <c r="DG1040" s="130"/>
      <c r="DH1040" s="130"/>
    </row>
    <row r="1041" spans="1:112" s="131" customFormat="1" ht="12.75">
      <c r="A1041" s="139">
        <v>87</v>
      </c>
      <c r="B1041" s="126">
        <v>4</v>
      </c>
      <c r="C1041" s="150" t="s">
        <v>446</v>
      </c>
      <c r="D1041" s="138" t="s">
        <v>974</v>
      </c>
      <c r="E1041" s="131" t="s">
        <v>447</v>
      </c>
      <c r="F1041" s="121" t="s">
        <v>448</v>
      </c>
      <c r="G1041" s="226" t="s">
        <v>54</v>
      </c>
      <c r="H1041" s="171">
        <v>8262</v>
      </c>
      <c r="I1041" s="173">
        <v>0</v>
      </c>
      <c r="J1041" s="173">
        <v>0</v>
      </c>
      <c r="K1041" s="151">
        <v>42447</v>
      </c>
      <c r="L1041" s="121" t="s">
        <v>449</v>
      </c>
      <c r="M1041" s="138"/>
      <c r="N1041" s="130"/>
      <c r="O1041" s="130"/>
      <c r="P1041" s="130"/>
      <c r="Q1041" s="130"/>
      <c r="R1041" s="130"/>
      <c r="S1041" s="130"/>
      <c r="T1041" s="130"/>
      <c r="U1041" s="130"/>
      <c r="V1041" s="130"/>
      <c r="W1041" s="130"/>
      <c r="X1041" s="130"/>
      <c r="Y1041" s="130"/>
      <c r="Z1041" s="130"/>
      <c r="AA1041" s="130"/>
      <c r="AB1041" s="130"/>
      <c r="AC1041" s="130"/>
      <c r="AD1041" s="130"/>
      <c r="AE1041" s="130"/>
      <c r="AF1041" s="130"/>
      <c r="AG1041" s="130"/>
      <c r="AH1041" s="130"/>
      <c r="AI1041" s="130"/>
      <c r="AJ1041" s="130"/>
      <c r="AK1041" s="130"/>
      <c r="AL1041" s="130"/>
      <c r="AM1041" s="130"/>
      <c r="AN1041" s="130"/>
      <c r="AO1041" s="130"/>
      <c r="AP1041" s="130"/>
      <c r="AQ1041" s="130"/>
      <c r="AR1041" s="130"/>
      <c r="AS1041" s="130"/>
      <c r="AT1041" s="130"/>
      <c r="AU1041" s="130"/>
      <c r="AV1041" s="130"/>
      <c r="AW1041" s="130"/>
      <c r="AX1041" s="130"/>
      <c r="AY1041" s="130"/>
      <c r="AZ1041" s="130"/>
      <c r="BA1041" s="130"/>
      <c r="BB1041" s="130"/>
      <c r="BC1041" s="130"/>
      <c r="BD1041" s="130"/>
      <c r="BE1041" s="130"/>
      <c r="BF1041" s="130"/>
      <c r="BG1041" s="130"/>
      <c r="BH1041" s="130"/>
      <c r="BI1041" s="130"/>
      <c r="BJ1041" s="130"/>
      <c r="BK1041" s="130"/>
      <c r="BL1041" s="130"/>
      <c r="BM1041" s="130"/>
      <c r="BN1041" s="130"/>
      <c r="BO1041" s="130"/>
      <c r="BP1041" s="130"/>
      <c r="BQ1041" s="130"/>
      <c r="BR1041" s="130"/>
      <c r="BS1041" s="130"/>
      <c r="BT1041" s="130"/>
      <c r="BU1041" s="130"/>
      <c r="BV1041" s="130"/>
      <c r="BW1041" s="130"/>
      <c r="BX1041" s="130"/>
      <c r="BY1041" s="130"/>
      <c r="BZ1041" s="130"/>
      <c r="CA1041" s="130"/>
      <c r="CB1041" s="130"/>
      <c r="CC1041" s="130"/>
      <c r="CD1041" s="130"/>
      <c r="CE1041" s="130"/>
      <c r="CF1041" s="130"/>
      <c r="CG1041" s="130"/>
      <c r="CH1041" s="130"/>
      <c r="CI1041" s="130"/>
      <c r="CJ1041" s="130"/>
      <c r="CK1041" s="130"/>
      <c r="CL1041" s="130"/>
      <c r="CM1041" s="130"/>
      <c r="CN1041" s="130"/>
      <c r="CO1041" s="130"/>
      <c r="CP1041" s="130"/>
      <c r="CQ1041" s="130"/>
      <c r="CR1041" s="130"/>
      <c r="CS1041" s="130"/>
      <c r="CT1041" s="130"/>
      <c r="CU1041" s="130"/>
      <c r="CV1041" s="130"/>
      <c r="CW1041" s="130"/>
      <c r="CX1041" s="130"/>
      <c r="CY1041" s="130"/>
      <c r="CZ1041" s="130"/>
      <c r="DA1041" s="130"/>
      <c r="DB1041" s="130"/>
      <c r="DC1041" s="130"/>
      <c r="DD1041" s="130"/>
      <c r="DE1041" s="130"/>
      <c r="DF1041" s="130"/>
      <c r="DG1041" s="130"/>
      <c r="DH1041" s="130"/>
    </row>
    <row r="1042" spans="1:112" s="131" customFormat="1" ht="12.75">
      <c r="A1042" s="139">
        <v>88</v>
      </c>
      <c r="B1042" s="126">
        <v>5</v>
      </c>
      <c r="C1042" s="150" t="s">
        <v>450</v>
      </c>
      <c r="D1042" s="138" t="s">
        <v>974</v>
      </c>
      <c r="E1042" s="131" t="s">
        <v>451</v>
      </c>
      <c r="F1042" s="121" t="s">
        <v>452</v>
      </c>
      <c r="G1042" s="226" t="s">
        <v>54</v>
      </c>
      <c r="H1042" s="171">
        <v>400</v>
      </c>
      <c r="I1042" s="173">
        <v>0</v>
      </c>
      <c r="J1042" s="173">
        <v>0</v>
      </c>
      <c r="K1042" s="151">
        <v>42447</v>
      </c>
      <c r="L1042" s="121" t="s">
        <v>453</v>
      </c>
      <c r="M1042" s="138"/>
      <c r="N1042" s="130"/>
      <c r="O1042" s="130"/>
      <c r="P1042" s="130"/>
      <c r="Q1042" s="130"/>
      <c r="R1042" s="130"/>
      <c r="S1042" s="130"/>
      <c r="T1042" s="130"/>
      <c r="U1042" s="130"/>
      <c r="V1042" s="130"/>
      <c r="W1042" s="130"/>
      <c r="X1042" s="130"/>
      <c r="Y1042" s="130"/>
      <c r="Z1042" s="130"/>
      <c r="AA1042" s="130"/>
      <c r="AB1042" s="130"/>
      <c r="AC1042" s="130"/>
      <c r="AD1042" s="130"/>
      <c r="AE1042" s="130"/>
      <c r="AF1042" s="130"/>
      <c r="AG1042" s="130"/>
      <c r="AH1042" s="130"/>
      <c r="AI1042" s="130"/>
      <c r="AJ1042" s="130"/>
      <c r="AK1042" s="130"/>
      <c r="AL1042" s="130"/>
      <c r="AM1042" s="130"/>
      <c r="AN1042" s="130"/>
      <c r="AO1042" s="130"/>
      <c r="AP1042" s="130"/>
      <c r="AQ1042" s="130"/>
      <c r="AR1042" s="130"/>
      <c r="AS1042" s="130"/>
      <c r="AT1042" s="130"/>
      <c r="AU1042" s="130"/>
      <c r="AV1042" s="130"/>
      <c r="AW1042" s="130"/>
      <c r="AX1042" s="130"/>
      <c r="AY1042" s="130"/>
      <c r="AZ1042" s="130"/>
      <c r="BA1042" s="130"/>
      <c r="BB1042" s="130"/>
      <c r="BC1042" s="130"/>
      <c r="BD1042" s="130"/>
      <c r="BE1042" s="130"/>
      <c r="BF1042" s="130"/>
      <c r="BG1042" s="130"/>
      <c r="BH1042" s="130"/>
      <c r="BI1042" s="130"/>
      <c r="BJ1042" s="130"/>
      <c r="BK1042" s="130"/>
      <c r="BL1042" s="130"/>
      <c r="BM1042" s="130"/>
      <c r="BN1042" s="130"/>
      <c r="BO1042" s="130"/>
      <c r="BP1042" s="130"/>
      <c r="BQ1042" s="130"/>
      <c r="BR1042" s="130"/>
      <c r="BS1042" s="130"/>
      <c r="BT1042" s="130"/>
      <c r="BU1042" s="130"/>
      <c r="BV1042" s="130"/>
      <c r="BW1042" s="130"/>
      <c r="BX1042" s="130"/>
      <c r="BY1042" s="130"/>
      <c r="BZ1042" s="130"/>
      <c r="CA1042" s="130"/>
      <c r="CB1042" s="130"/>
      <c r="CC1042" s="130"/>
      <c r="CD1042" s="130"/>
      <c r="CE1042" s="130"/>
      <c r="CF1042" s="130"/>
      <c r="CG1042" s="130"/>
      <c r="CH1042" s="130"/>
      <c r="CI1042" s="130"/>
      <c r="CJ1042" s="130"/>
      <c r="CK1042" s="130"/>
      <c r="CL1042" s="130"/>
      <c r="CM1042" s="130"/>
      <c r="CN1042" s="130"/>
      <c r="CO1042" s="130"/>
      <c r="CP1042" s="130"/>
      <c r="CQ1042" s="130"/>
      <c r="CR1042" s="130"/>
      <c r="CS1042" s="130"/>
      <c r="CT1042" s="130"/>
      <c r="CU1042" s="130"/>
      <c r="CV1042" s="130"/>
      <c r="CW1042" s="130"/>
      <c r="CX1042" s="130"/>
      <c r="CY1042" s="130"/>
      <c r="CZ1042" s="130"/>
      <c r="DA1042" s="130"/>
      <c r="DB1042" s="130"/>
      <c r="DC1042" s="130"/>
      <c r="DD1042" s="130"/>
      <c r="DE1042" s="130"/>
      <c r="DF1042" s="130"/>
      <c r="DG1042" s="130"/>
      <c r="DH1042" s="130"/>
    </row>
    <row r="1043" spans="1:112" s="131" customFormat="1" ht="12.75">
      <c r="A1043" s="139">
        <v>89</v>
      </c>
      <c r="B1043" s="126">
        <v>6</v>
      </c>
      <c r="C1043" s="150" t="s">
        <v>454</v>
      </c>
      <c r="D1043" s="138" t="s">
        <v>974</v>
      </c>
      <c r="E1043" s="131" t="s">
        <v>455</v>
      </c>
      <c r="F1043" s="121" t="s">
        <v>456</v>
      </c>
      <c r="G1043" s="226" t="s">
        <v>54</v>
      </c>
      <c r="H1043" s="171">
        <v>180</v>
      </c>
      <c r="I1043" s="173">
        <v>0</v>
      </c>
      <c r="J1043" s="173">
        <v>0</v>
      </c>
      <c r="K1043" s="151">
        <v>42447</v>
      </c>
      <c r="L1043" s="121" t="s">
        <v>457</v>
      </c>
      <c r="M1043" s="138"/>
      <c r="N1043" s="130"/>
      <c r="O1043" s="130"/>
      <c r="P1043" s="130"/>
      <c r="Q1043" s="130"/>
      <c r="R1043" s="130"/>
      <c r="S1043" s="130"/>
      <c r="T1043" s="130"/>
      <c r="U1043" s="130"/>
      <c r="V1043" s="130"/>
      <c r="W1043" s="130"/>
      <c r="X1043" s="130"/>
      <c r="Y1043" s="130"/>
      <c r="Z1043" s="130"/>
      <c r="AA1043" s="130"/>
      <c r="AB1043" s="130"/>
      <c r="AC1043" s="130"/>
      <c r="AD1043" s="130"/>
      <c r="AE1043" s="130"/>
      <c r="AF1043" s="130"/>
      <c r="AG1043" s="130"/>
      <c r="AH1043" s="130"/>
      <c r="AI1043" s="130"/>
      <c r="AJ1043" s="130"/>
      <c r="AK1043" s="130"/>
      <c r="AL1043" s="130"/>
      <c r="AM1043" s="130"/>
      <c r="AN1043" s="130"/>
      <c r="AO1043" s="130"/>
      <c r="AP1043" s="130"/>
      <c r="AQ1043" s="130"/>
      <c r="AR1043" s="130"/>
      <c r="AS1043" s="130"/>
      <c r="AT1043" s="130"/>
      <c r="AU1043" s="130"/>
      <c r="AV1043" s="130"/>
      <c r="AW1043" s="130"/>
      <c r="AX1043" s="130"/>
      <c r="AY1043" s="130"/>
      <c r="AZ1043" s="130"/>
      <c r="BA1043" s="130"/>
      <c r="BB1043" s="130"/>
      <c r="BC1043" s="130"/>
      <c r="BD1043" s="130"/>
      <c r="BE1043" s="130"/>
      <c r="BF1043" s="130"/>
      <c r="BG1043" s="130"/>
      <c r="BH1043" s="130"/>
      <c r="BI1043" s="130"/>
      <c r="BJ1043" s="130"/>
      <c r="BK1043" s="130"/>
      <c r="BL1043" s="130"/>
      <c r="BM1043" s="130"/>
      <c r="BN1043" s="130"/>
      <c r="BO1043" s="130"/>
      <c r="BP1043" s="130"/>
      <c r="BQ1043" s="130"/>
      <c r="BR1043" s="130"/>
      <c r="BS1043" s="130"/>
      <c r="BT1043" s="130"/>
      <c r="BU1043" s="130"/>
      <c r="BV1043" s="130"/>
      <c r="BW1043" s="130"/>
      <c r="BX1043" s="130"/>
      <c r="BY1043" s="130"/>
      <c r="BZ1043" s="130"/>
      <c r="CA1043" s="130"/>
      <c r="CB1043" s="130"/>
      <c r="CC1043" s="130"/>
      <c r="CD1043" s="130"/>
      <c r="CE1043" s="130"/>
      <c r="CF1043" s="130"/>
      <c r="CG1043" s="130"/>
      <c r="CH1043" s="130"/>
      <c r="CI1043" s="130"/>
      <c r="CJ1043" s="130"/>
      <c r="CK1043" s="130"/>
      <c r="CL1043" s="130"/>
      <c r="CM1043" s="130"/>
      <c r="CN1043" s="130"/>
      <c r="CO1043" s="130"/>
      <c r="CP1043" s="130"/>
      <c r="CQ1043" s="130"/>
      <c r="CR1043" s="130"/>
      <c r="CS1043" s="130"/>
      <c r="CT1043" s="130"/>
      <c r="CU1043" s="130"/>
      <c r="CV1043" s="130"/>
      <c r="CW1043" s="130"/>
      <c r="CX1043" s="130"/>
      <c r="CY1043" s="130"/>
      <c r="CZ1043" s="130"/>
      <c r="DA1043" s="130"/>
      <c r="DB1043" s="130"/>
      <c r="DC1043" s="130"/>
      <c r="DD1043" s="130"/>
      <c r="DE1043" s="130"/>
      <c r="DF1043" s="130"/>
      <c r="DG1043" s="130"/>
      <c r="DH1043" s="130"/>
    </row>
    <row r="1044" spans="1:112" s="131" customFormat="1" ht="12.75">
      <c r="A1044" s="139">
        <v>90</v>
      </c>
      <c r="B1044" s="126">
        <v>7</v>
      </c>
      <c r="C1044" s="150" t="s">
        <v>458</v>
      </c>
      <c r="D1044" s="150" t="s">
        <v>459</v>
      </c>
      <c r="E1044" s="131" t="s">
        <v>460</v>
      </c>
      <c r="F1044" s="121" t="s">
        <v>461</v>
      </c>
      <c r="G1044" s="226" t="s">
        <v>54</v>
      </c>
      <c r="H1044" s="171">
        <v>9000</v>
      </c>
      <c r="I1044" s="173">
        <v>0</v>
      </c>
      <c r="J1044" s="173">
        <v>0</v>
      </c>
      <c r="K1044" s="151">
        <v>42452</v>
      </c>
      <c r="L1044" s="121" t="s">
        <v>462</v>
      </c>
      <c r="M1044" s="142"/>
      <c r="N1044" s="130"/>
      <c r="O1044" s="130"/>
      <c r="P1044" s="130"/>
      <c r="Q1044" s="130"/>
      <c r="R1044" s="130"/>
      <c r="S1044" s="130"/>
      <c r="T1044" s="130"/>
      <c r="U1044" s="130"/>
      <c r="V1044" s="130"/>
      <c r="W1044" s="130"/>
      <c r="X1044" s="130"/>
      <c r="Y1044" s="130"/>
      <c r="Z1044" s="130"/>
      <c r="AA1044" s="130"/>
      <c r="AB1044" s="130"/>
      <c r="AC1044" s="130"/>
      <c r="AD1044" s="130"/>
      <c r="AE1044" s="130"/>
      <c r="AF1044" s="130"/>
      <c r="AG1044" s="130"/>
      <c r="AH1044" s="130"/>
      <c r="AI1044" s="130"/>
      <c r="AJ1044" s="130"/>
      <c r="AK1044" s="130"/>
      <c r="AL1044" s="130"/>
      <c r="AM1044" s="130"/>
      <c r="AN1044" s="130"/>
      <c r="AO1044" s="130"/>
      <c r="AP1044" s="130"/>
      <c r="AQ1044" s="130"/>
      <c r="AR1044" s="130"/>
      <c r="AS1044" s="130"/>
      <c r="AT1044" s="130"/>
      <c r="AU1044" s="130"/>
      <c r="AV1044" s="130"/>
      <c r="AW1044" s="130"/>
      <c r="AX1044" s="130"/>
      <c r="AY1044" s="130"/>
      <c r="AZ1044" s="130"/>
      <c r="BA1044" s="130"/>
      <c r="BB1044" s="130"/>
      <c r="BC1044" s="130"/>
      <c r="BD1044" s="130"/>
      <c r="BE1044" s="130"/>
      <c r="BF1044" s="130"/>
      <c r="BG1044" s="130"/>
      <c r="BH1044" s="130"/>
      <c r="BI1044" s="130"/>
      <c r="BJ1044" s="130"/>
      <c r="BK1044" s="130"/>
      <c r="BL1044" s="130"/>
      <c r="BM1044" s="130"/>
      <c r="BN1044" s="130"/>
      <c r="BO1044" s="130"/>
      <c r="BP1044" s="130"/>
      <c r="BQ1044" s="130"/>
      <c r="BR1044" s="130"/>
      <c r="BS1044" s="130"/>
      <c r="BT1044" s="130"/>
      <c r="BU1044" s="130"/>
      <c r="BV1044" s="130"/>
      <c r="BW1044" s="130"/>
      <c r="BX1044" s="130"/>
      <c r="BY1044" s="130"/>
      <c r="BZ1044" s="130"/>
      <c r="CA1044" s="130"/>
      <c r="CB1044" s="130"/>
      <c r="CC1044" s="130"/>
      <c r="CD1044" s="130"/>
      <c r="CE1044" s="130"/>
      <c r="CF1044" s="130"/>
      <c r="CG1044" s="130"/>
      <c r="CH1044" s="130"/>
      <c r="CI1044" s="130"/>
      <c r="CJ1044" s="130"/>
      <c r="CK1044" s="130"/>
      <c r="CL1044" s="130"/>
      <c r="CM1044" s="130"/>
      <c r="CN1044" s="130"/>
      <c r="CO1044" s="130"/>
      <c r="CP1044" s="130"/>
      <c r="CQ1044" s="130"/>
      <c r="CR1044" s="130"/>
      <c r="CS1044" s="130"/>
      <c r="CT1044" s="130"/>
      <c r="CU1044" s="130"/>
      <c r="CV1044" s="130"/>
      <c r="CW1044" s="130"/>
      <c r="CX1044" s="130"/>
      <c r="CY1044" s="130"/>
      <c r="CZ1044" s="130"/>
      <c r="DA1044" s="130"/>
      <c r="DB1044" s="130"/>
      <c r="DC1044" s="130"/>
      <c r="DD1044" s="130"/>
      <c r="DE1044" s="130"/>
      <c r="DF1044" s="130"/>
      <c r="DG1044" s="130"/>
      <c r="DH1044" s="130"/>
    </row>
    <row r="1045" spans="1:112" s="131" customFormat="1" ht="12.75">
      <c r="A1045" s="139">
        <v>91</v>
      </c>
      <c r="B1045" s="126">
        <v>8</v>
      </c>
      <c r="C1045" s="150" t="s">
        <v>463</v>
      </c>
      <c r="D1045" s="150" t="s">
        <v>464</v>
      </c>
      <c r="E1045" s="131" t="s">
        <v>465</v>
      </c>
      <c r="F1045" s="121" t="s">
        <v>466</v>
      </c>
      <c r="G1045" s="226" t="s">
        <v>54</v>
      </c>
      <c r="H1045" s="171">
        <v>8020</v>
      </c>
      <c r="I1045" s="173">
        <v>0</v>
      </c>
      <c r="J1045" s="173">
        <v>0</v>
      </c>
      <c r="K1045" s="151">
        <v>42457</v>
      </c>
      <c r="L1045" s="121" t="s">
        <v>467</v>
      </c>
      <c r="M1045" s="142"/>
      <c r="N1045" s="130"/>
      <c r="O1045" s="130"/>
      <c r="P1045" s="130"/>
      <c r="Q1045" s="130"/>
      <c r="R1045" s="130"/>
      <c r="S1045" s="130"/>
      <c r="T1045" s="130"/>
      <c r="U1045" s="130"/>
      <c r="V1045" s="130"/>
      <c r="W1045" s="130"/>
      <c r="X1045" s="130"/>
      <c r="Y1045" s="130"/>
      <c r="Z1045" s="130"/>
      <c r="AA1045" s="130"/>
      <c r="AB1045" s="130"/>
      <c r="AC1045" s="130"/>
      <c r="AD1045" s="130"/>
      <c r="AE1045" s="130"/>
      <c r="AF1045" s="130"/>
      <c r="AG1045" s="130"/>
      <c r="AH1045" s="130"/>
      <c r="AI1045" s="130"/>
      <c r="AJ1045" s="130"/>
      <c r="AK1045" s="130"/>
      <c r="AL1045" s="130"/>
      <c r="AM1045" s="130"/>
      <c r="AN1045" s="130"/>
      <c r="AO1045" s="130"/>
      <c r="AP1045" s="130"/>
      <c r="AQ1045" s="130"/>
      <c r="AR1045" s="130"/>
      <c r="AS1045" s="130"/>
      <c r="AT1045" s="130"/>
      <c r="AU1045" s="130"/>
      <c r="AV1045" s="130"/>
      <c r="AW1045" s="130"/>
      <c r="AX1045" s="130"/>
      <c r="AY1045" s="130"/>
      <c r="AZ1045" s="130"/>
      <c r="BA1045" s="130"/>
      <c r="BB1045" s="130"/>
      <c r="BC1045" s="130"/>
      <c r="BD1045" s="130"/>
      <c r="BE1045" s="130"/>
      <c r="BF1045" s="130"/>
      <c r="BG1045" s="130"/>
      <c r="BH1045" s="130"/>
      <c r="BI1045" s="130"/>
      <c r="BJ1045" s="130"/>
      <c r="BK1045" s="130"/>
      <c r="BL1045" s="130"/>
      <c r="BM1045" s="130"/>
      <c r="BN1045" s="130"/>
      <c r="BO1045" s="130"/>
      <c r="BP1045" s="130"/>
      <c r="BQ1045" s="130"/>
      <c r="BR1045" s="130"/>
      <c r="BS1045" s="130"/>
      <c r="BT1045" s="130"/>
      <c r="BU1045" s="130"/>
      <c r="BV1045" s="130"/>
      <c r="BW1045" s="130"/>
      <c r="BX1045" s="130"/>
      <c r="BY1045" s="130"/>
      <c r="BZ1045" s="130"/>
      <c r="CA1045" s="130"/>
      <c r="CB1045" s="130"/>
      <c r="CC1045" s="130"/>
      <c r="CD1045" s="130"/>
      <c r="CE1045" s="130"/>
      <c r="CF1045" s="130"/>
      <c r="CG1045" s="130"/>
      <c r="CH1045" s="130"/>
      <c r="CI1045" s="130"/>
      <c r="CJ1045" s="130"/>
      <c r="CK1045" s="130"/>
      <c r="CL1045" s="130"/>
      <c r="CM1045" s="130"/>
      <c r="CN1045" s="130"/>
      <c r="CO1045" s="130"/>
      <c r="CP1045" s="130"/>
      <c r="CQ1045" s="130"/>
      <c r="CR1045" s="130"/>
      <c r="CS1045" s="130"/>
      <c r="CT1045" s="130"/>
      <c r="CU1045" s="130"/>
      <c r="CV1045" s="130"/>
      <c r="CW1045" s="130"/>
      <c r="CX1045" s="130"/>
      <c r="CY1045" s="130"/>
      <c r="CZ1045" s="130"/>
      <c r="DA1045" s="130"/>
      <c r="DB1045" s="130"/>
      <c r="DC1045" s="130"/>
      <c r="DD1045" s="130"/>
      <c r="DE1045" s="130"/>
      <c r="DF1045" s="130"/>
      <c r="DG1045" s="130"/>
      <c r="DH1045" s="130"/>
    </row>
    <row r="1046" spans="1:112" s="143" customFormat="1" ht="12.75">
      <c r="A1046" s="139">
        <v>92</v>
      </c>
      <c r="B1046" s="126">
        <v>9</v>
      </c>
      <c r="C1046" s="150" t="s">
        <v>468</v>
      </c>
      <c r="D1046" s="150" t="s">
        <v>464</v>
      </c>
      <c r="E1046" s="227" t="s">
        <v>469</v>
      </c>
      <c r="F1046" s="121" t="s">
        <v>470</v>
      </c>
      <c r="G1046" s="226" t="s">
        <v>54</v>
      </c>
      <c r="H1046" s="171">
        <v>4910</v>
      </c>
      <c r="I1046" s="173">
        <v>0</v>
      </c>
      <c r="J1046" s="173">
        <v>0</v>
      </c>
      <c r="K1046" s="151">
        <v>42136</v>
      </c>
      <c r="L1046" s="121" t="s">
        <v>471</v>
      </c>
      <c r="M1046" s="142"/>
      <c r="N1046" s="130"/>
      <c r="O1046" s="130"/>
      <c r="P1046" s="130"/>
      <c r="Q1046" s="130"/>
      <c r="R1046" s="130"/>
      <c r="S1046" s="130"/>
      <c r="T1046" s="130"/>
      <c r="U1046" s="130"/>
      <c r="V1046" s="130"/>
      <c r="W1046" s="130"/>
      <c r="X1046" s="130"/>
      <c r="Y1046" s="130"/>
      <c r="Z1046" s="130"/>
      <c r="AA1046" s="130"/>
      <c r="AB1046" s="130"/>
      <c r="AC1046" s="130"/>
      <c r="AD1046" s="130"/>
      <c r="AE1046" s="130"/>
      <c r="AF1046" s="130"/>
      <c r="AG1046" s="130"/>
      <c r="AH1046" s="130"/>
      <c r="AI1046" s="130"/>
      <c r="AJ1046" s="130"/>
      <c r="AK1046" s="130"/>
      <c r="AL1046" s="130"/>
      <c r="AM1046" s="130"/>
      <c r="AN1046" s="130"/>
      <c r="AO1046" s="130"/>
      <c r="AP1046" s="130"/>
      <c r="AQ1046" s="130"/>
      <c r="AR1046" s="130"/>
      <c r="AS1046" s="130"/>
      <c r="AT1046" s="130"/>
      <c r="AU1046" s="130"/>
      <c r="AV1046" s="130"/>
      <c r="AW1046" s="130"/>
      <c r="AX1046" s="130"/>
      <c r="AY1046" s="130"/>
      <c r="AZ1046" s="130"/>
      <c r="BA1046" s="130"/>
      <c r="BB1046" s="130"/>
      <c r="BC1046" s="130"/>
      <c r="BD1046" s="130"/>
      <c r="BE1046" s="130"/>
      <c r="BF1046" s="130"/>
      <c r="BG1046" s="130"/>
      <c r="BH1046" s="130"/>
      <c r="BI1046" s="130"/>
      <c r="BJ1046" s="130"/>
      <c r="BK1046" s="130"/>
      <c r="BL1046" s="130"/>
      <c r="BM1046" s="130"/>
      <c r="BN1046" s="130"/>
      <c r="BO1046" s="130"/>
      <c r="BP1046" s="130"/>
      <c r="BQ1046" s="130"/>
      <c r="BR1046" s="130"/>
      <c r="BS1046" s="130"/>
      <c r="BT1046" s="130"/>
      <c r="BU1046" s="130"/>
      <c r="BV1046" s="130"/>
      <c r="BW1046" s="130"/>
      <c r="BX1046" s="130"/>
      <c r="BY1046" s="130"/>
      <c r="BZ1046" s="130"/>
      <c r="CA1046" s="130"/>
      <c r="CB1046" s="130"/>
      <c r="CC1046" s="130"/>
      <c r="CD1046" s="130"/>
      <c r="CE1046" s="130"/>
      <c r="CF1046" s="130"/>
      <c r="CG1046" s="130"/>
      <c r="CH1046" s="130"/>
      <c r="CI1046" s="130"/>
      <c r="CJ1046" s="130"/>
      <c r="CK1046" s="130"/>
      <c r="CL1046" s="130"/>
      <c r="CM1046" s="130"/>
      <c r="CN1046" s="130"/>
      <c r="CO1046" s="130"/>
      <c r="CP1046" s="130"/>
      <c r="CQ1046" s="130"/>
      <c r="CR1046" s="130"/>
      <c r="CS1046" s="130"/>
      <c r="CT1046" s="130"/>
      <c r="CU1046" s="130"/>
      <c r="CV1046" s="130"/>
      <c r="CW1046" s="130"/>
      <c r="CX1046" s="130"/>
      <c r="CY1046" s="130"/>
      <c r="CZ1046" s="130"/>
      <c r="DA1046" s="130"/>
      <c r="DB1046" s="130"/>
      <c r="DC1046" s="130"/>
      <c r="DD1046" s="130"/>
      <c r="DE1046" s="130"/>
      <c r="DF1046" s="130"/>
      <c r="DG1046" s="130"/>
      <c r="DH1046" s="130"/>
    </row>
    <row r="1047" spans="1:112" s="143" customFormat="1" ht="12.75">
      <c r="A1047" s="139">
        <v>93</v>
      </c>
      <c r="B1047" s="126">
        <v>10</v>
      </c>
      <c r="C1047" s="150" t="s">
        <v>472</v>
      </c>
      <c r="D1047" s="150" t="s">
        <v>464</v>
      </c>
      <c r="E1047" s="227" t="s">
        <v>473</v>
      </c>
      <c r="F1047" s="121" t="s">
        <v>474</v>
      </c>
      <c r="G1047" s="226" t="s">
        <v>54</v>
      </c>
      <c r="H1047" s="171">
        <v>15003</v>
      </c>
      <c r="I1047" s="173">
        <v>0</v>
      </c>
      <c r="J1047" s="173">
        <v>0</v>
      </c>
      <c r="K1047" s="151">
        <v>42457</v>
      </c>
      <c r="L1047" s="121" t="s">
        <v>475</v>
      </c>
      <c r="M1047" s="142"/>
      <c r="N1047" s="130"/>
      <c r="O1047" s="130"/>
      <c r="P1047" s="130"/>
      <c r="Q1047" s="130"/>
      <c r="R1047" s="130"/>
      <c r="S1047" s="130"/>
      <c r="T1047" s="130"/>
      <c r="U1047" s="130"/>
      <c r="V1047" s="130"/>
      <c r="W1047" s="130"/>
      <c r="X1047" s="130"/>
      <c r="Y1047" s="130"/>
      <c r="Z1047" s="130"/>
      <c r="AA1047" s="130"/>
      <c r="AB1047" s="130"/>
      <c r="AC1047" s="130"/>
      <c r="AD1047" s="130"/>
      <c r="AE1047" s="130"/>
      <c r="AF1047" s="130"/>
      <c r="AG1047" s="130"/>
      <c r="AH1047" s="130"/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U1047" s="130"/>
      <c r="AV1047" s="130"/>
      <c r="AW1047" s="130"/>
      <c r="AX1047" s="130"/>
      <c r="AY1047" s="130"/>
      <c r="AZ1047" s="130"/>
      <c r="BA1047" s="130"/>
      <c r="BB1047" s="130"/>
      <c r="BC1047" s="130"/>
      <c r="BD1047" s="130"/>
      <c r="BE1047" s="130"/>
      <c r="BF1047" s="130"/>
      <c r="BG1047" s="130"/>
      <c r="BH1047" s="130"/>
      <c r="BI1047" s="130"/>
      <c r="BJ1047" s="130"/>
      <c r="BK1047" s="130"/>
      <c r="BL1047" s="130"/>
      <c r="BM1047" s="130"/>
      <c r="BN1047" s="130"/>
      <c r="BO1047" s="130"/>
      <c r="BP1047" s="130"/>
      <c r="BQ1047" s="130"/>
      <c r="BR1047" s="130"/>
      <c r="BS1047" s="130"/>
      <c r="BT1047" s="130"/>
      <c r="BU1047" s="130"/>
      <c r="BV1047" s="130"/>
      <c r="BW1047" s="130"/>
      <c r="BX1047" s="130"/>
      <c r="BY1047" s="130"/>
      <c r="BZ1047" s="130"/>
      <c r="CA1047" s="130"/>
      <c r="CB1047" s="130"/>
      <c r="CC1047" s="130"/>
      <c r="CD1047" s="130"/>
      <c r="CE1047" s="130"/>
      <c r="CF1047" s="130"/>
      <c r="CG1047" s="130"/>
      <c r="CH1047" s="130"/>
      <c r="CI1047" s="130"/>
      <c r="CJ1047" s="130"/>
      <c r="CK1047" s="130"/>
      <c r="CL1047" s="130"/>
      <c r="CM1047" s="130"/>
      <c r="CN1047" s="130"/>
      <c r="CO1047" s="130"/>
      <c r="CP1047" s="130"/>
      <c r="CQ1047" s="130"/>
      <c r="CR1047" s="130"/>
      <c r="CS1047" s="130"/>
      <c r="CT1047" s="130"/>
      <c r="CU1047" s="130"/>
      <c r="CV1047" s="130"/>
      <c r="CW1047" s="130"/>
      <c r="CX1047" s="130"/>
      <c r="CY1047" s="130"/>
      <c r="CZ1047" s="130"/>
      <c r="DA1047" s="130"/>
      <c r="DB1047" s="130"/>
      <c r="DC1047" s="130"/>
      <c r="DD1047" s="130"/>
      <c r="DE1047" s="130"/>
      <c r="DF1047" s="130"/>
      <c r="DG1047" s="130"/>
      <c r="DH1047" s="130"/>
    </row>
    <row r="1048" spans="1:112" s="143" customFormat="1" ht="12.75">
      <c r="A1048" s="139">
        <v>94</v>
      </c>
      <c r="B1048" s="126">
        <v>11</v>
      </c>
      <c r="C1048" s="150" t="s">
        <v>476</v>
      </c>
      <c r="D1048" s="150" t="s">
        <v>464</v>
      </c>
      <c r="E1048" s="227" t="s">
        <v>477</v>
      </c>
      <c r="F1048" s="121" t="s">
        <v>478</v>
      </c>
      <c r="G1048" s="226" t="s">
        <v>54</v>
      </c>
      <c r="H1048" s="171">
        <v>130955</v>
      </c>
      <c r="I1048" s="173">
        <v>0</v>
      </c>
      <c r="J1048" s="173">
        <v>0</v>
      </c>
      <c r="K1048" s="151">
        <v>42457</v>
      </c>
      <c r="L1048" s="121" t="s">
        <v>479</v>
      </c>
      <c r="M1048" s="142"/>
      <c r="N1048" s="130"/>
      <c r="O1048" s="130"/>
      <c r="P1048" s="130"/>
      <c r="Q1048" s="130"/>
      <c r="R1048" s="130"/>
      <c r="S1048" s="130"/>
      <c r="T1048" s="130"/>
      <c r="U1048" s="130"/>
      <c r="V1048" s="130"/>
      <c r="W1048" s="130"/>
      <c r="X1048" s="130"/>
      <c r="Y1048" s="130"/>
      <c r="Z1048" s="130"/>
      <c r="AA1048" s="130"/>
      <c r="AB1048" s="130"/>
      <c r="AC1048" s="130"/>
      <c r="AD1048" s="130"/>
      <c r="AE1048" s="130"/>
      <c r="AF1048" s="130"/>
      <c r="AG1048" s="130"/>
      <c r="AH1048" s="130"/>
      <c r="AI1048" s="130"/>
      <c r="AJ1048" s="130"/>
      <c r="AK1048" s="130"/>
      <c r="AL1048" s="130"/>
      <c r="AM1048" s="130"/>
      <c r="AN1048" s="130"/>
      <c r="AO1048" s="130"/>
      <c r="AP1048" s="130"/>
      <c r="AQ1048" s="130"/>
      <c r="AR1048" s="130"/>
      <c r="AS1048" s="130"/>
      <c r="AT1048" s="130"/>
      <c r="AU1048" s="130"/>
      <c r="AV1048" s="130"/>
      <c r="AW1048" s="130"/>
      <c r="AX1048" s="130"/>
      <c r="AY1048" s="130"/>
      <c r="AZ1048" s="130"/>
      <c r="BA1048" s="130"/>
      <c r="BB1048" s="130"/>
      <c r="BC1048" s="130"/>
      <c r="BD1048" s="130"/>
      <c r="BE1048" s="130"/>
      <c r="BF1048" s="130"/>
      <c r="BG1048" s="130"/>
      <c r="BH1048" s="130"/>
      <c r="BI1048" s="130"/>
      <c r="BJ1048" s="130"/>
      <c r="BK1048" s="130"/>
      <c r="BL1048" s="130"/>
      <c r="BM1048" s="130"/>
      <c r="BN1048" s="130"/>
      <c r="BO1048" s="130"/>
      <c r="BP1048" s="130"/>
      <c r="BQ1048" s="130"/>
      <c r="BR1048" s="130"/>
      <c r="BS1048" s="130"/>
      <c r="BT1048" s="130"/>
      <c r="BU1048" s="130"/>
      <c r="BV1048" s="130"/>
      <c r="BW1048" s="130"/>
      <c r="BX1048" s="130"/>
      <c r="BY1048" s="130"/>
      <c r="BZ1048" s="130"/>
      <c r="CA1048" s="130"/>
      <c r="CB1048" s="130"/>
      <c r="CC1048" s="130"/>
      <c r="CD1048" s="130"/>
      <c r="CE1048" s="130"/>
      <c r="CF1048" s="130"/>
      <c r="CG1048" s="130"/>
      <c r="CH1048" s="130"/>
      <c r="CI1048" s="130"/>
      <c r="CJ1048" s="130"/>
      <c r="CK1048" s="130"/>
      <c r="CL1048" s="130"/>
      <c r="CM1048" s="130"/>
      <c r="CN1048" s="130"/>
      <c r="CO1048" s="130"/>
      <c r="CP1048" s="130"/>
      <c r="CQ1048" s="130"/>
      <c r="CR1048" s="130"/>
      <c r="CS1048" s="130"/>
      <c r="CT1048" s="130"/>
      <c r="CU1048" s="130"/>
      <c r="CV1048" s="130"/>
      <c r="CW1048" s="130"/>
      <c r="CX1048" s="130"/>
      <c r="CY1048" s="130"/>
      <c r="CZ1048" s="130"/>
      <c r="DA1048" s="130"/>
      <c r="DB1048" s="130"/>
      <c r="DC1048" s="130"/>
      <c r="DD1048" s="130"/>
      <c r="DE1048" s="130"/>
      <c r="DF1048" s="130"/>
      <c r="DG1048" s="130"/>
      <c r="DH1048" s="130"/>
    </row>
    <row r="1049" spans="1:112" s="131" customFormat="1" ht="12.75">
      <c r="A1049" s="139">
        <v>95</v>
      </c>
      <c r="B1049" s="126">
        <v>12</v>
      </c>
      <c r="C1049" s="150" t="s">
        <v>480</v>
      </c>
      <c r="D1049" s="150" t="s">
        <v>464</v>
      </c>
      <c r="E1049" s="131" t="s">
        <v>481</v>
      </c>
      <c r="F1049" s="121" t="s">
        <v>482</v>
      </c>
      <c r="G1049" s="226" t="s">
        <v>54</v>
      </c>
      <c r="H1049" s="171">
        <v>15280</v>
      </c>
      <c r="I1049" s="173">
        <v>0</v>
      </c>
      <c r="J1049" s="173">
        <v>0</v>
      </c>
      <c r="K1049" s="151">
        <v>42457</v>
      </c>
      <c r="L1049" s="121" t="s">
        <v>483</v>
      </c>
      <c r="M1049" s="142"/>
      <c r="N1049" s="130"/>
      <c r="O1049" s="130"/>
      <c r="P1049" s="130"/>
      <c r="Q1049" s="130"/>
      <c r="R1049" s="130"/>
      <c r="S1049" s="130"/>
      <c r="T1049" s="130"/>
      <c r="U1049" s="130"/>
      <c r="V1049" s="130"/>
      <c r="W1049" s="130"/>
      <c r="X1049" s="130"/>
      <c r="Y1049" s="130"/>
      <c r="Z1049" s="130"/>
      <c r="AA1049" s="130"/>
      <c r="AB1049" s="130"/>
      <c r="AC1049" s="130"/>
      <c r="AD1049" s="130"/>
      <c r="AE1049" s="130"/>
      <c r="AF1049" s="130"/>
      <c r="AG1049" s="130"/>
      <c r="AH1049" s="130"/>
      <c r="AI1049" s="130"/>
      <c r="AJ1049" s="130"/>
      <c r="AK1049" s="130"/>
      <c r="AL1049" s="130"/>
      <c r="AM1049" s="130"/>
      <c r="AN1049" s="130"/>
      <c r="AO1049" s="130"/>
      <c r="AP1049" s="130"/>
      <c r="AQ1049" s="130"/>
      <c r="AR1049" s="130"/>
      <c r="AS1049" s="130"/>
      <c r="AT1049" s="130"/>
      <c r="AU1049" s="130"/>
      <c r="AV1049" s="130"/>
      <c r="AW1049" s="130"/>
      <c r="AX1049" s="130"/>
      <c r="AY1049" s="130"/>
      <c r="AZ1049" s="130"/>
      <c r="BA1049" s="130"/>
      <c r="BB1049" s="130"/>
      <c r="BC1049" s="130"/>
      <c r="BD1049" s="130"/>
      <c r="BE1049" s="130"/>
      <c r="BF1049" s="130"/>
      <c r="BG1049" s="130"/>
      <c r="BH1049" s="130"/>
      <c r="BI1049" s="130"/>
      <c r="BJ1049" s="130"/>
      <c r="BK1049" s="130"/>
      <c r="BL1049" s="130"/>
      <c r="BM1049" s="130"/>
      <c r="BN1049" s="130"/>
      <c r="BO1049" s="130"/>
      <c r="BP1049" s="130"/>
      <c r="BQ1049" s="130"/>
      <c r="BR1049" s="130"/>
      <c r="BS1049" s="130"/>
      <c r="BT1049" s="130"/>
      <c r="BU1049" s="130"/>
      <c r="BV1049" s="130"/>
      <c r="BW1049" s="130"/>
      <c r="BX1049" s="130"/>
      <c r="BY1049" s="130"/>
      <c r="BZ1049" s="130"/>
      <c r="CA1049" s="130"/>
      <c r="CB1049" s="130"/>
      <c r="CC1049" s="130"/>
      <c r="CD1049" s="130"/>
      <c r="CE1049" s="130"/>
      <c r="CF1049" s="130"/>
      <c r="CG1049" s="130"/>
      <c r="CH1049" s="130"/>
      <c r="CI1049" s="130"/>
      <c r="CJ1049" s="130"/>
      <c r="CK1049" s="130"/>
      <c r="CL1049" s="130"/>
      <c r="CM1049" s="130"/>
      <c r="CN1049" s="130"/>
      <c r="CO1049" s="130"/>
      <c r="CP1049" s="130"/>
      <c r="CQ1049" s="130"/>
      <c r="CR1049" s="130"/>
      <c r="CS1049" s="130"/>
      <c r="CT1049" s="130"/>
      <c r="CU1049" s="130"/>
      <c r="CV1049" s="130"/>
      <c r="CW1049" s="130"/>
      <c r="CX1049" s="130"/>
      <c r="CY1049" s="130"/>
      <c r="CZ1049" s="130"/>
      <c r="DA1049" s="130"/>
      <c r="DB1049" s="130"/>
      <c r="DC1049" s="130"/>
      <c r="DD1049" s="130"/>
      <c r="DE1049" s="130"/>
      <c r="DF1049" s="130"/>
      <c r="DG1049" s="130"/>
      <c r="DH1049" s="130"/>
    </row>
    <row r="1050" spans="1:112" s="131" customFormat="1" ht="12.75">
      <c r="A1050" s="139">
        <v>96</v>
      </c>
      <c r="B1050" s="126">
        <v>13</v>
      </c>
      <c r="C1050" s="150" t="s">
        <v>484</v>
      </c>
      <c r="D1050" s="150" t="s">
        <v>464</v>
      </c>
      <c r="E1050" s="131" t="s">
        <v>485</v>
      </c>
      <c r="F1050" s="121" t="s">
        <v>486</v>
      </c>
      <c r="G1050" s="226" t="s">
        <v>54</v>
      </c>
      <c r="H1050" s="171">
        <v>3030</v>
      </c>
      <c r="I1050" s="173">
        <v>0</v>
      </c>
      <c r="J1050" s="173">
        <v>0</v>
      </c>
      <c r="K1050" s="151">
        <v>42457</v>
      </c>
      <c r="L1050" s="121" t="s">
        <v>487</v>
      </c>
      <c r="M1050" s="142"/>
      <c r="N1050" s="130"/>
      <c r="O1050" s="130"/>
      <c r="P1050" s="130"/>
      <c r="Q1050" s="130"/>
      <c r="R1050" s="130"/>
      <c r="S1050" s="130"/>
      <c r="T1050" s="130"/>
      <c r="U1050" s="130"/>
      <c r="V1050" s="130"/>
      <c r="W1050" s="130"/>
      <c r="X1050" s="130"/>
      <c r="Y1050" s="130"/>
      <c r="Z1050" s="130"/>
      <c r="AA1050" s="130"/>
      <c r="AB1050" s="130"/>
      <c r="AC1050" s="130"/>
      <c r="AD1050" s="130"/>
      <c r="AE1050" s="130"/>
      <c r="AF1050" s="130"/>
      <c r="AG1050" s="130"/>
      <c r="AH1050" s="130"/>
      <c r="AI1050" s="130"/>
      <c r="AJ1050" s="130"/>
      <c r="AK1050" s="130"/>
      <c r="AL1050" s="130"/>
      <c r="AM1050" s="130"/>
      <c r="AN1050" s="130"/>
      <c r="AO1050" s="130"/>
      <c r="AP1050" s="130"/>
      <c r="AQ1050" s="130"/>
      <c r="AR1050" s="130"/>
      <c r="AS1050" s="130"/>
      <c r="AT1050" s="130"/>
      <c r="AU1050" s="130"/>
      <c r="AV1050" s="130"/>
      <c r="AW1050" s="130"/>
      <c r="AX1050" s="130"/>
      <c r="AY1050" s="130"/>
      <c r="AZ1050" s="130"/>
      <c r="BA1050" s="130"/>
      <c r="BB1050" s="130"/>
      <c r="BC1050" s="130"/>
      <c r="BD1050" s="130"/>
      <c r="BE1050" s="130"/>
      <c r="BF1050" s="130"/>
      <c r="BG1050" s="130"/>
      <c r="BH1050" s="130"/>
      <c r="BI1050" s="130"/>
      <c r="BJ1050" s="130"/>
      <c r="BK1050" s="130"/>
      <c r="BL1050" s="130"/>
      <c r="BM1050" s="130"/>
      <c r="BN1050" s="130"/>
      <c r="BO1050" s="130"/>
      <c r="BP1050" s="130"/>
      <c r="BQ1050" s="130"/>
      <c r="BR1050" s="130"/>
      <c r="BS1050" s="130"/>
      <c r="BT1050" s="130"/>
      <c r="BU1050" s="130"/>
      <c r="BV1050" s="130"/>
      <c r="BW1050" s="130"/>
      <c r="BX1050" s="130"/>
      <c r="BY1050" s="130"/>
      <c r="BZ1050" s="130"/>
      <c r="CA1050" s="130"/>
      <c r="CB1050" s="130"/>
      <c r="CC1050" s="130"/>
      <c r="CD1050" s="130"/>
      <c r="CE1050" s="130"/>
      <c r="CF1050" s="130"/>
      <c r="CG1050" s="130"/>
      <c r="CH1050" s="130"/>
      <c r="CI1050" s="130"/>
      <c r="CJ1050" s="130"/>
      <c r="CK1050" s="130"/>
      <c r="CL1050" s="130"/>
      <c r="CM1050" s="130"/>
      <c r="CN1050" s="130"/>
      <c r="CO1050" s="130"/>
      <c r="CP1050" s="130"/>
      <c r="CQ1050" s="130"/>
      <c r="CR1050" s="130"/>
      <c r="CS1050" s="130"/>
      <c r="CT1050" s="130"/>
      <c r="CU1050" s="130"/>
      <c r="CV1050" s="130"/>
      <c r="CW1050" s="130"/>
      <c r="CX1050" s="130"/>
      <c r="CY1050" s="130"/>
      <c r="CZ1050" s="130"/>
      <c r="DA1050" s="130"/>
      <c r="DB1050" s="130"/>
      <c r="DC1050" s="130"/>
      <c r="DD1050" s="130"/>
      <c r="DE1050" s="130"/>
      <c r="DF1050" s="130"/>
      <c r="DG1050" s="130"/>
      <c r="DH1050" s="130"/>
    </row>
    <row r="1051" spans="1:112" s="131" customFormat="1" ht="12.75">
      <c r="A1051" s="139">
        <v>97</v>
      </c>
      <c r="B1051" s="126">
        <v>14</v>
      </c>
      <c r="C1051" s="150" t="s">
        <v>488</v>
      </c>
      <c r="D1051" s="150" t="s">
        <v>464</v>
      </c>
      <c r="E1051" s="142" t="s">
        <v>489</v>
      </c>
      <c r="F1051" s="121" t="s">
        <v>490</v>
      </c>
      <c r="G1051" s="226" t="s">
        <v>54</v>
      </c>
      <c r="H1051" s="171">
        <v>3645</v>
      </c>
      <c r="I1051" s="173">
        <v>0</v>
      </c>
      <c r="J1051" s="173">
        <v>0</v>
      </c>
      <c r="K1051" s="151">
        <v>42193</v>
      </c>
      <c r="L1051" s="121" t="s">
        <v>491</v>
      </c>
      <c r="M1051" s="142"/>
      <c r="N1051" s="130"/>
      <c r="O1051" s="130"/>
      <c r="P1051" s="130"/>
      <c r="Q1051" s="130"/>
      <c r="R1051" s="130"/>
      <c r="S1051" s="130"/>
      <c r="T1051" s="130"/>
      <c r="U1051" s="130"/>
      <c r="V1051" s="130"/>
      <c r="W1051" s="130"/>
      <c r="X1051" s="130"/>
      <c r="Y1051" s="130"/>
      <c r="Z1051" s="130"/>
      <c r="AA1051" s="130"/>
      <c r="AB1051" s="130"/>
      <c r="AC1051" s="130"/>
      <c r="AD1051" s="130"/>
      <c r="AE1051" s="130"/>
      <c r="AF1051" s="130"/>
      <c r="AG1051" s="130"/>
      <c r="AH1051" s="130"/>
      <c r="AI1051" s="130"/>
      <c r="AJ1051" s="130"/>
      <c r="AK1051" s="130"/>
      <c r="AL1051" s="130"/>
      <c r="AM1051" s="130"/>
      <c r="AN1051" s="130"/>
      <c r="AO1051" s="130"/>
      <c r="AP1051" s="130"/>
      <c r="AQ1051" s="130"/>
      <c r="AR1051" s="130"/>
      <c r="AS1051" s="130"/>
      <c r="AT1051" s="130"/>
      <c r="AU1051" s="130"/>
      <c r="AV1051" s="130"/>
      <c r="AW1051" s="130"/>
      <c r="AX1051" s="130"/>
      <c r="AY1051" s="130"/>
      <c r="AZ1051" s="130"/>
      <c r="BA1051" s="130"/>
      <c r="BB1051" s="130"/>
      <c r="BC1051" s="130"/>
      <c r="BD1051" s="130"/>
      <c r="BE1051" s="130"/>
      <c r="BF1051" s="130"/>
      <c r="BG1051" s="130"/>
      <c r="BH1051" s="130"/>
      <c r="BI1051" s="130"/>
      <c r="BJ1051" s="130"/>
      <c r="BK1051" s="130"/>
      <c r="BL1051" s="130"/>
      <c r="BM1051" s="130"/>
      <c r="BN1051" s="130"/>
      <c r="BO1051" s="130"/>
      <c r="BP1051" s="130"/>
      <c r="BQ1051" s="130"/>
      <c r="BR1051" s="130"/>
      <c r="BS1051" s="130"/>
      <c r="BT1051" s="130"/>
      <c r="BU1051" s="130"/>
      <c r="BV1051" s="130"/>
      <c r="BW1051" s="130"/>
      <c r="BX1051" s="130"/>
      <c r="BY1051" s="130"/>
      <c r="BZ1051" s="130"/>
      <c r="CA1051" s="130"/>
      <c r="CB1051" s="130"/>
      <c r="CC1051" s="130"/>
      <c r="CD1051" s="130"/>
      <c r="CE1051" s="130"/>
      <c r="CF1051" s="130"/>
      <c r="CG1051" s="130"/>
      <c r="CH1051" s="130"/>
      <c r="CI1051" s="130"/>
      <c r="CJ1051" s="130"/>
      <c r="CK1051" s="130"/>
      <c r="CL1051" s="130"/>
      <c r="CM1051" s="130"/>
      <c r="CN1051" s="130"/>
      <c r="CO1051" s="130"/>
      <c r="CP1051" s="130"/>
      <c r="CQ1051" s="130"/>
      <c r="CR1051" s="130"/>
      <c r="CS1051" s="130"/>
      <c r="CT1051" s="130"/>
      <c r="CU1051" s="130"/>
      <c r="CV1051" s="130"/>
      <c r="CW1051" s="130"/>
      <c r="CX1051" s="130"/>
      <c r="CY1051" s="130"/>
      <c r="CZ1051" s="130"/>
      <c r="DA1051" s="130"/>
      <c r="DB1051" s="130"/>
      <c r="DC1051" s="130"/>
      <c r="DD1051" s="130"/>
      <c r="DE1051" s="130"/>
      <c r="DF1051" s="130"/>
      <c r="DG1051" s="130"/>
      <c r="DH1051" s="130"/>
    </row>
    <row r="1052" spans="1:112" s="131" customFormat="1" ht="12.75">
      <c r="A1052" s="139">
        <v>98</v>
      </c>
      <c r="B1052" s="126">
        <v>15</v>
      </c>
      <c r="C1052" s="150" t="s">
        <v>492</v>
      </c>
      <c r="D1052" s="150" t="s">
        <v>464</v>
      </c>
      <c r="E1052" s="142" t="s">
        <v>493</v>
      </c>
      <c r="F1052" s="121" t="s">
        <v>494</v>
      </c>
      <c r="G1052" s="226" t="s">
        <v>54</v>
      </c>
      <c r="H1052" s="171">
        <v>20000</v>
      </c>
      <c r="I1052" s="173">
        <v>0</v>
      </c>
      <c r="J1052" s="173">
        <v>0</v>
      </c>
      <c r="K1052" s="151">
        <v>42457</v>
      </c>
      <c r="L1052" s="121" t="s">
        <v>78</v>
      </c>
      <c r="M1052" s="142"/>
      <c r="N1052" s="130"/>
      <c r="O1052" s="130"/>
      <c r="P1052" s="130"/>
      <c r="Q1052" s="130"/>
      <c r="R1052" s="130"/>
      <c r="S1052" s="130"/>
      <c r="T1052" s="130"/>
      <c r="U1052" s="130"/>
      <c r="V1052" s="130"/>
      <c r="W1052" s="130"/>
      <c r="X1052" s="130"/>
      <c r="Y1052" s="130"/>
      <c r="Z1052" s="130"/>
      <c r="AA1052" s="130"/>
      <c r="AB1052" s="130"/>
      <c r="AC1052" s="130"/>
      <c r="AD1052" s="130"/>
      <c r="AE1052" s="130"/>
      <c r="AF1052" s="130"/>
      <c r="AG1052" s="130"/>
      <c r="AH1052" s="130"/>
      <c r="AI1052" s="130"/>
      <c r="AJ1052" s="130"/>
      <c r="AK1052" s="130"/>
      <c r="AL1052" s="130"/>
      <c r="AM1052" s="130"/>
      <c r="AN1052" s="130"/>
      <c r="AO1052" s="130"/>
      <c r="AP1052" s="130"/>
      <c r="AQ1052" s="130"/>
      <c r="AR1052" s="130"/>
      <c r="AS1052" s="130"/>
      <c r="AT1052" s="130"/>
      <c r="AU1052" s="130"/>
      <c r="AV1052" s="130"/>
      <c r="AW1052" s="130"/>
      <c r="AX1052" s="130"/>
      <c r="AY1052" s="130"/>
      <c r="AZ1052" s="130"/>
      <c r="BA1052" s="130"/>
      <c r="BB1052" s="130"/>
      <c r="BC1052" s="130"/>
      <c r="BD1052" s="130"/>
      <c r="BE1052" s="130"/>
      <c r="BF1052" s="130"/>
      <c r="BG1052" s="130"/>
      <c r="BH1052" s="130"/>
      <c r="BI1052" s="130"/>
      <c r="BJ1052" s="130"/>
      <c r="BK1052" s="130"/>
      <c r="BL1052" s="130"/>
      <c r="BM1052" s="130"/>
      <c r="BN1052" s="130"/>
      <c r="BO1052" s="130"/>
      <c r="BP1052" s="130"/>
      <c r="BQ1052" s="130"/>
      <c r="BR1052" s="130"/>
      <c r="BS1052" s="130"/>
      <c r="BT1052" s="130"/>
      <c r="BU1052" s="130"/>
      <c r="BV1052" s="130"/>
      <c r="BW1052" s="130"/>
      <c r="BX1052" s="130"/>
      <c r="BY1052" s="130"/>
      <c r="BZ1052" s="130"/>
      <c r="CA1052" s="130"/>
      <c r="CB1052" s="130"/>
      <c r="CC1052" s="130"/>
      <c r="CD1052" s="130"/>
      <c r="CE1052" s="130"/>
      <c r="CF1052" s="130"/>
      <c r="CG1052" s="130"/>
      <c r="CH1052" s="130"/>
      <c r="CI1052" s="130"/>
      <c r="CJ1052" s="130"/>
      <c r="CK1052" s="130"/>
      <c r="CL1052" s="130"/>
      <c r="CM1052" s="130"/>
      <c r="CN1052" s="130"/>
      <c r="CO1052" s="130"/>
      <c r="CP1052" s="130"/>
      <c r="CQ1052" s="130"/>
      <c r="CR1052" s="130"/>
      <c r="CS1052" s="130"/>
      <c r="CT1052" s="130"/>
      <c r="CU1052" s="130"/>
      <c r="CV1052" s="130"/>
      <c r="CW1052" s="130"/>
      <c r="CX1052" s="130"/>
      <c r="CY1052" s="130"/>
      <c r="CZ1052" s="130"/>
      <c r="DA1052" s="130"/>
      <c r="DB1052" s="130"/>
      <c r="DC1052" s="130"/>
      <c r="DD1052" s="130"/>
      <c r="DE1052" s="130"/>
      <c r="DF1052" s="130"/>
      <c r="DG1052" s="130"/>
      <c r="DH1052" s="130"/>
    </row>
    <row r="1053" spans="1:112" s="143" customFormat="1" ht="12.75">
      <c r="A1053" s="139">
        <v>99</v>
      </c>
      <c r="B1053" s="126">
        <v>16</v>
      </c>
      <c r="C1053" s="150" t="s">
        <v>495</v>
      </c>
      <c r="D1053" s="150" t="s">
        <v>459</v>
      </c>
      <c r="E1053" s="142" t="s">
        <v>496</v>
      </c>
      <c r="F1053" s="121" t="s">
        <v>497</v>
      </c>
      <c r="G1053" s="226" t="s">
        <v>54</v>
      </c>
      <c r="H1053" s="171">
        <v>2950</v>
      </c>
      <c r="I1053" s="173">
        <v>0</v>
      </c>
      <c r="J1053" s="173">
        <v>0</v>
      </c>
      <c r="K1053" s="151">
        <v>42452</v>
      </c>
      <c r="L1053" s="121" t="s">
        <v>498</v>
      </c>
      <c r="M1053" s="142"/>
      <c r="N1053" s="130"/>
      <c r="O1053" s="130"/>
      <c r="P1053" s="130"/>
      <c r="Q1053" s="130"/>
      <c r="R1053" s="130"/>
      <c r="S1053" s="130"/>
      <c r="T1053" s="130"/>
      <c r="U1053" s="130"/>
      <c r="V1053" s="130"/>
      <c r="W1053" s="130"/>
      <c r="X1053" s="130"/>
      <c r="Y1053" s="130"/>
      <c r="Z1053" s="130"/>
      <c r="AA1053" s="130"/>
      <c r="AB1053" s="130"/>
      <c r="AC1053" s="130"/>
      <c r="AD1053" s="130"/>
      <c r="AE1053" s="130"/>
      <c r="AF1053" s="130"/>
      <c r="AG1053" s="130"/>
      <c r="AH1053" s="130"/>
      <c r="AI1053" s="130"/>
      <c r="AJ1053" s="130"/>
      <c r="AK1053" s="130"/>
      <c r="AL1053" s="130"/>
      <c r="AM1053" s="130"/>
      <c r="AN1053" s="130"/>
      <c r="AO1053" s="130"/>
      <c r="AP1053" s="130"/>
      <c r="AQ1053" s="130"/>
      <c r="AR1053" s="130"/>
      <c r="AS1053" s="130"/>
      <c r="AT1053" s="130"/>
      <c r="AU1053" s="130"/>
      <c r="AV1053" s="130"/>
      <c r="AW1053" s="130"/>
      <c r="AX1053" s="130"/>
      <c r="AY1053" s="130"/>
      <c r="AZ1053" s="130"/>
      <c r="BA1053" s="130"/>
      <c r="BB1053" s="130"/>
      <c r="BC1053" s="130"/>
      <c r="BD1053" s="130"/>
      <c r="BE1053" s="130"/>
      <c r="BF1053" s="130"/>
      <c r="BG1053" s="130"/>
      <c r="BH1053" s="130"/>
      <c r="BI1053" s="130"/>
      <c r="BJ1053" s="130"/>
      <c r="BK1053" s="130"/>
      <c r="BL1053" s="130"/>
      <c r="BM1053" s="130"/>
      <c r="BN1053" s="130"/>
      <c r="BO1053" s="130"/>
      <c r="BP1053" s="130"/>
      <c r="BQ1053" s="130"/>
      <c r="BR1053" s="130"/>
      <c r="BS1053" s="130"/>
      <c r="BT1053" s="130"/>
      <c r="BU1053" s="130"/>
      <c r="BV1053" s="130"/>
      <c r="BW1053" s="130"/>
      <c r="BX1053" s="130"/>
      <c r="BY1053" s="130"/>
      <c r="BZ1053" s="130"/>
      <c r="CA1053" s="130"/>
      <c r="CB1053" s="130"/>
      <c r="CC1053" s="130"/>
      <c r="CD1053" s="130"/>
      <c r="CE1053" s="130"/>
      <c r="CF1053" s="130"/>
      <c r="CG1053" s="130"/>
      <c r="CH1053" s="130"/>
      <c r="CI1053" s="130"/>
      <c r="CJ1053" s="130"/>
      <c r="CK1053" s="130"/>
      <c r="CL1053" s="130"/>
      <c r="CM1053" s="130"/>
      <c r="CN1053" s="130"/>
      <c r="CO1053" s="130"/>
      <c r="CP1053" s="130"/>
      <c r="CQ1053" s="130"/>
      <c r="CR1053" s="130"/>
      <c r="CS1053" s="130"/>
      <c r="CT1053" s="130"/>
      <c r="CU1053" s="130"/>
      <c r="CV1053" s="130"/>
      <c r="CW1053" s="130"/>
      <c r="CX1053" s="130"/>
      <c r="CY1053" s="130"/>
      <c r="CZ1053" s="130"/>
      <c r="DA1053" s="130"/>
      <c r="DB1053" s="130"/>
      <c r="DC1053" s="130"/>
      <c r="DD1053" s="130"/>
      <c r="DE1053" s="130"/>
      <c r="DF1053" s="130"/>
      <c r="DG1053" s="130"/>
      <c r="DH1053" s="130"/>
    </row>
    <row r="1054" spans="1:112" s="143" customFormat="1" ht="12.75">
      <c r="A1054" s="139">
        <v>100</v>
      </c>
      <c r="B1054" s="126">
        <v>17</v>
      </c>
      <c r="C1054" s="150" t="s">
        <v>499</v>
      </c>
      <c r="D1054" s="150" t="s">
        <v>500</v>
      </c>
      <c r="E1054" s="142" t="s">
        <v>501</v>
      </c>
      <c r="F1054" s="121" t="s">
        <v>502</v>
      </c>
      <c r="G1054" s="226" t="s">
        <v>54</v>
      </c>
      <c r="H1054" s="171">
        <v>10926</v>
      </c>
      <c r="I1054" s="173">
        <v>0</v>
      </c>
      <c r="J1054" s="173">
        <v>0</v>
      </c>
      <c r="K1054" s="151">
        <v>75430</v>
      </c>
      <c r="L1054" s="121" t="s">
        <v>503</v>
      </c>
      <c r="M1054" s="142"/>
      <c r="N1054" s="130"/>
      <c r="O1054" s="130"/>
      <c r="P1054" s="130"/>
      <c r="Q1054" s="130"/>
      <c r="R1054" s="130"/>
      <c r="S1054" s="130"/>
      <c r="T1054" s="130"/>
      <c r="U1054" s="130"/>
      <c r="V1054" s="130"/>
      <c r="W1054" s="130"/>
      <c r="X1054" s="130"/>
      <c r="Y1054" s="130"/>
      <c r="Z1054" s="130"/>
      <c r="AA1054" s="130"/>
      <c r="AB1054" s="130"/>
      <c r="AC1054" s="130"/>
      <c r="AD1054" s="130"/>
      <c r="AE1054" s="130"/>
      <c r="AF1054" s="130"/>
      <c r="AG1054" s="130"/>
      <c r="AH1054" s="130"/>
      <c r="AI1054" s="130"/>
      <c r="AJ1054" s="130"/>
      <c r="AK1054" s="130"/>
      <c r="AL1054" s="130"/>
      <c r="AM1054" s="130"/>
      <c r="AN1054" s="130"/>
      <c r="AO1054" s="130"/>
      <c r="AP1054" s="130"/>
      <c r="AQ1054" s="130"/>
      <c r="AR1054" s="130"/>
      <c r="AS1054" s="130"/>
      <c r="AT1054" s="130"/>
      <c r="AU1054" s="130"/>
      <c r="AV1054" s="130"/>
      <c r="AW1054" s="130"/>
      <c r="AX1054" s="130"/>
      <c r="AY1054" s="130"/>
      <c r="AZ1054" s="130"/>
      <c r="BA1054" s="130"/>
      <c r="BB1054" s="130"/>
      <c r="BC1054" s="130"/>
      <c r="BD1054" s="130"/>
      <c r="BE1054" s="130"/>
      <c r="BF1054" s="130"/>
      <c r="BG1054" s="130"/>
      <c r="BH1054" s="130"/>
      <c r="BI1054" s="130"/>
      <c r="BJ1054" s="130"/>
      <c r="BK1054" s="130"/>
      <c r="BL1054" s="130"/>
      <c r="BM1054" s="130"/>
      <c r="BN1054" s="130"/>
      <c r="BO1054" s="130"/>
      <c r="BP1054" s="130"/>
      <c r="BQ1054" s="130"/>
      <c r="BR1054" s="130"/>
      <c r="BS1054" s="130"/>
      <c r="BT1054" s="130"/>
      <c r="BU1054" s="130"/>
      <c r="BV1054" s="130"/>
      <c r="BW1054" s="130"/>
      <c r="BX1054" s="130"/>
      <c r="BY1054" s="130"/>
      <c r="BZ1054" s="130"/>
      <c r="CA1054" s="130"/>
      <c r="CB1054" s="130"/>
      <c r="CC1054" s="130"/>
      <c r="CD1054" s="130"/>
      <c r="CE1054" s="130"/>
      <c r="CF1054" s="130"/>
      <c r="CG1054" s="130"/>
      <c r="CH1054" s="130"/>
      <c r="CI1054" s="130"/>
      <c r="CJ1054" s="130"/>
      <c r="CK1054" s="130"/>
      <c r="CL1054" s="130"/>
      <c r="CM1054" s="130"/>
      <c r="CN1054" s="130"/>
      <c r="CO1054" s="130"/>
      <c r="CP1054" s="130"/>
      <c r="CQ1054" s="130"/>
      <c r="CR1054" s="130"/>
      <c r="CS1054" s="130"/>
      <c r="CT1054" s="130"/>
      <c r="CU1054" s="130"/>
      <c r="CV1054" s="130"/>
      <c r="CW1054" s="130"/>
      <c r="CX1054" s="130"/>
      <c r="CY1054" s="130"/>
      <c r="CZ1054" s="130"/>
      <c r="DA1054" s="130"/>
      <c r="DB1054" s="130"/>
      <c r="DC1054" s="130"/>
      <c r="DD1054" s="130"/>
      <c r="DE1054" s="130"/>
      <c r="DF1054" s="130"/>
      <c r="DG1054" s="130"/>
      <c r="DH1054" s="130"/>
    </row>
    <row r="1055" spans="1:112" s="131" customFormat="1" ht="12.75">
      <c r="A1055" s="139">
        <v>101</v>
      </c>
      <c r="B1055" s="126">
        <v>18</v>
      </c>
      <c r="C1055" s="150" t="s">
        <v>504</v>
      </c>
      <c r="D1055" s="150" t="s">
        <v>500</v>
      </c>
      <c r="E1055" s="142" t="s">
        <v>505</v>
      </c>
      <c r="F1055" s="121" t="s">
        <v>506</v>
      </c>
      <c r="G1055" s="226" t="s">
        <v>54</v>
      </c>
      <c r="H1055" s="171">
        <v>21835</v>
      </c>
      <c r="I1055" s="173">
        <v>0</v>
      </c>
      <c r="J1055" s="173">
        <v>0</v>
      </c>
      <c r="K1055" s="151">
        <v>42185</v>
      </c>
      <c r="L1055" s="121" t="s">
        <v>507</v>
      </c>
      <c r="M1055" s="142"/>
      <c r="N1055" s="130"/>
      <c r="O1055" s="130"/>
      <c r="P1055" s="130"/>
      <c r="Q1055" s="130"/>
      <c r="R1055" s="130"/>
      <c r="S1055" s="130"/>
      <c r="T1055" s="130"/>
      <c r="U1055" s="130"/>
      <c r="V1055" s="130"/>
      <c r="W1055" s="130"/>
      <c r="X1055" s="130"/>
      <c r="Y1055" s="130"/>
      <c r="Z1055" s="130"/>
      <c r="AA1055" s="130"/>
      <c r="AB1055" s="130"/>
      <c r="AC1055" s="130"/>
      <c r="AD1055" s="130"/>
      <c r="AE1055" s="130"/>
      <c r="AF1055" s="130"/>
      <c r="AG1055" s="130"/>
      <c r="AH1055" s="130"/>
      <c r="AI1055" s="130"/>
      <c r="AJ1055" s="130"/>
      <c r="AK1055" s="130"/>
      <c r="AL1055" s="130"/>
      <c r="AM1055" s="130"/>
      <c r="AN1055" s="130"/>
      <c r="AO1055" s="130"/>
      <c r="AP1055" s="130"/>
      <c r="AQ1055" s="130"/>
      <c r="AR1055" s="130"/>
      <c r="AS1055" s="130"/>
      <c r="AT1055" s="130"/>
      <c r="AU1055" s="130"/>
      <c r="AV1055" s="130"/>
      <c r="AW1055" s="130"/>
      <c r="AX1055" s="130"/>
      <c r="AY1055" s="130"/>
      <c r="AZ1055" s="130"/>
      <c r="BA1055" s="130"/>
      <c r="BB1055" s="130"/>
      <c r="BC1055" s="130"/>
      <c r="BD1055" s="130"/>
      <c r="BE1055" s="130"/>
      <c r="BF1055" s="130"/>
      <c r="BG1055" s="130"/>
      <c r="BH1055" s="130"/>
      <c r="BI1055" s="130"/>
      <c r="BJ1055" s="130"/>
      <c r="BK1055" s="130"/>
      <c r="BL1055" s="130"/>
      <c r="BM1055" s="130"/>
      <c r="BN1055" s="130"/>
      <c r="BO1055" s="130"/>
      <c r="BP1055" s="130"/>
      <c r="BQ1055" s="130"/>
      <c r="BR1055" s="130"/>
      <c r="BS1055" s="130"/>
      <c r="BT1055" s="130"/>
      <c r="BU1055" s="130"/>
      <c r="BV1055" s="130"/>
      <c r="BW1055" s="130"/>
      <c r="BX1055" s="130"/>
      <c r="BY1055" s="130"/>
      <c r="BZ1055" s="130"/>
      <c r="CA1055" s="130"/>
      <c r="CB1055" s="130"/>
      <c r="CC1055" s="130"/>
      <c r="CD1055" s="130"/>
      <c r="CE1055" s="130"/>
      <c r="CF1055" s="130"/>
      <c r="CG1055" s="130"/>
      <c r="CH1055" s="130"/>
      <c r="CI1055" s="130"/>
      <c r="CJ1055" s="130"/>
      <c r="CK1055" s="130"/>
      <c r="CL1055" s="130"/>
      <c r="CM1055" s="130"/>
      <c r="CN1055" s="130"/>
      <c r="CO1055" s="130"/>
      <c r="CP1055" s="130"/>
      <c r="CQ1055" s="130"/>
      <c r="CR1055" s="130"/>
      <c r="CS1055" s="130"/>
      <c r="CT1055" s="130"/>
      <c r="CU1055" s="130"/>
      <c r="CV1055" s="130"/>
      <c r="CW1055" s="130"/>
      <c r="CX1055" s="130"/>
      <c r="CY1055" s="130"/>
      <c r="CZ1055" s="130"/>
      <c r="DA1055" s="130"/>
      <c r="DB1055" s="130"/>
      <c r="DC1055" s="130"/>
      <c r="DD1055" s="130"/>
      <c r="DE1055" s="130"/>
      <c r="DF1055" s="130"/>
      <c r="DG1055" s="130"/>
      <c r="DH1055" s="130"/>
    </row>
    <row r="1056" spans="1:112" s="131" customFormat="1" ht="12.75">
      <c r="A1056" s="139">
        <v>102</v>
      </c>
      <c r="B1056" s="126">
        <v>19</v>
      </c>
      <c r="C1056" s="150" t="s">
        <v>508</v>
      </c>
      <c r="D1056" s="150" t="s">
        <v>500</v>
      </c>
      <c r="E1056" s="138" t="s">
        <v>509</v>
      </c>
      <c r="F1056" s="121" t="s">
        <v>510</v>
      </c>
      <c r="G1056" s="226" t="s">
        <v>54</v>
      </c>
      <c r="H1056" s="171">
        <v>14423</v>
      </c>
      <c r="I1056" s="173">
        <v>0</v>
      </c>
      <c r="J1056" s="173">
        <v>0</v>
      </c>
      <c r="K1056" s="151">
        <v>42097</v>
      </c>
      <c r="L1056" s="121" t="s">
        <v>511</v>
      </c>
      <c r="M1056" s="138"/>
      <c r="N1056" s="130"/>
      <c r="O1056" s="130"/>
      <c r="P1056" s="130"/>
      <c r="Q1056" s="130"/>
      <c r="R1056" s="130"/>
      <c r="S1056" s="130"/>
      <c r="T1056" s="130"/>
      <c r="U1056" s="130"/>
      <c r="V1056" s="130"/>
      <c r="W1056" s="130"/>
      <c r="X1056" s="130"/>
      <c r="Y1056" s="130"/>
      <c r="Z1056" s="130"/>
      <c r="AA1056" s="130"/>
      <c r="AB1056" s="130"/>
      <c r="AC1056" s="130"/>
      <c r="AD1056" s="130"/>
      <c r="AE1056" s="130"/>
      <c r="AF1056" s="130"/>
      <c r="AG1056" s="130"/>
      <c r="AH1056" s="130"/>
      <c r="AI1056" s="130"/>
      <c r="AJ1056" s="130"/>
      <c r="AK1056" s="130"/>
      <c r="AL1056" s="130"/>
      <c r="AM1056" s="130"/>
      <c r="AN1056" s="130"/>
      <c r="AO1056" s="130"/>
      <c r="AP1056" s="130"/>
      <c r="AQ1056" s="130"/>
      <c r="AR1056" s="130"/>
      <c r="AS1056" s="130"/>
      <c r="AT1056" s="130"/>
      <c r="AU1056" s="130"/>
      <c r="AV1056" s="130"/>
      <c r="AW1056" s="130"/>
      <c r="AX1056" s="130"/>
      <c r="AY1056" s="130"/>
      <c r="AZ1056" s="130"/>
      <c r="BA1056" s="130"/>
      <c r="BB1056" s="130"/>
      <c r="BC1056" s="130"/>
      <c r="BD1056" s="130"/>
      <c r="BE1056" s="130"/>
      <c r="BF1056" s="130"/>
      <c r="BG1056" s="130"/>
      <c r="BH1056" s="130"/>
      <c r="BI1056" s="130"/>
      <c r="BJ1056" s="130"/>
      <c r="BK1056" s="130"/>
      <c r="BL1056" s="130"/>
      <c r="BM1056" s="130"/>
      <c r="BN1056" s="130"/>
      <c r="BO1056" s="130"/>
      <c r="BP1056" s="130"/>
      <c r="BQ1056" s="130"/>
      <c r="BR1056" s="130"/>
      <c r="BS1056" s="130"/>
      <c r="BT1056" s="130"/>
      <c r="BU1056" s="130"/>
      <c r="BV1056" s="130"/>
      <c r="BW1056" s="130"/>
      <c r="BX1056" s="130"/>
      <c r="BY1056" s="130"/>
      <c r="BZ1056" s="130"/>
      <c r="CA1056" s="130"/>
      <c r="CB1056" s="130"/>
      <c r="CC1056" s="130"/>
      <c r="CD1056" s="130"/>
      <c r="CE1056" s="130"/>
      <c r="CF1056" s="130"/>
      <c r="CG1056" s="130"/>
      <c r="CH1056" s="130"/>
      <c r="CI1056" s="130"/>
      <c r="CJ1056" s="130"/>
      <c r="CK1056" s="130"/>
      <c r="CL1056" s="130"/>
      <c r="CM1056" s="130"/>
      <c r="CN1056" s="130"/>
      <c r="CO1056" s="130"/>
      <c r="CP1056" s="130"/>
      <c r="CQ1056" s="130"/>
      <c r="CR1056" s="130"/>
      <c r="CS1056" s="130"/>
      <c r="CT1056" s="130"/>
      <c r="CU1056" s="130"/>
      <c r="CV1056" s="130"/>
      <c r="CW1056" s="130"/>
      <c r="CX1056" s="130"/>
      <c r="CY1056" s="130"/>
      <c r="CZ1056" s="130"/>
      <c r="DA1056" s="130"/>
      <c r="DB1056" s="130"/>
      <c r="DC1056" s="130"/>
      <c r="DD1056" s="130"/>
      <c r="DE1056" s="130"/>
      <c r="DF1056" s="130"/>
      <c r="DG1056" s="130"/>
      <c r="DH1056" s="130"/>
    </row>
    <row r="1057" spans="1:112" s="131" customFormat="1" ht="12.75">
      <c r="A1057" s="139">
        <v>103</v>
      </c>
      <c r="B1057" s="126">
        <v>20</v>
      </c>
      <c r="C1057" s="150" t="s">
        <v>512</v>
      </c>
      <c r="D1057" s="150" t="s">
        <v>500</v>
      </c>
      <c r="E1057" s="142" t="s">
        <v>513</v>
      </c>
      <c r="F1057" s="121" t="s">
        <v>514</v>
      </c>
      <c r="G1057" s="226" t="s">
        <v>54</v>
      </c>
      <c r="H1057" s="171">
        <v>5000</v>
      </c>
      <c r="I1057" s="173">
        <v>0</v>
      </c>
      <c r="J1057" s="173">
        <v>0</v>
      </c>
      <c r="K1057" s="151">
        <v>42185</v>
      </c>
      <c r="L1057" s="121" t="s">
        <v>515</v>
      </c>
      <c r="M1057" s="142"/>
      <c r="N1057" s="130"/>
      <c r="O1057" s="130"/>
      <c r="P1057" s="130"/>
      <c r="Q1057" s="130"/>
      <c r="R1057" s="130"/>
      <c r="S1057" s="130"/>
      <c r="T1057" s="130"/>
      <c r="U1057" s="130"/>
      <c r="V1057" s="130"/>
      <c r="W1057" s="130"/>
      <c r="X1057" s="130"/>
      <c r="Y1057" s="130"/>
      <c r="Z1057" s="130"/>
      <c r="AA1057" s="130"/>
      <c r="AB1057" s="130"/>
      <c r="AC1057" s="130"/>
      <c r="AD1057" s="130"/>
      <c r="AE1057" s="130"/>
      <c r="AF1057" s="130"/>
      <c r="AG1057" s="130"/>
      <c r="AH1057" s="130"/>
      <c r="AI1057" s="130"/>
      <c r="AJ1057" s="130"/>
      <c r="AK1057" s="130"/>
      <c r="AL1057" s="130"/>
      <c r="AM1057" s="130"/>
      <c r="AN1057" s="130"/>
      <c r="AO1057" s="130"/>
      <c r="AP1057" s="130"/>
      <c r="AQ1057" s="130"/>
      <c r="AR1057" s="130"/>
      <c r="AS1057" s="130"/>
      <c r="AT1057" s="130"/>
      <c r="AU1057" s="130"/>
      <c r="AV1057" s="130"/>
      <c r="AW1057" s="130"/>
      <c r="AX1057" s="130"/>
      <c r="AY1057" s="130"/>
      <c r="AZ1057" s="130"/>
      <c r="BA1057" s="130"/>
      <c r="BB1057" s="130"/>
      <c r="BC1057" s="130"/>
      <c r="BD1057" s="130"/>
      <c r="BE1057" s="130"/>
      <c r="BF1057" s="130"/>
      <c r="BG1057" s="130"/>
      <c r="BH1057" s="130"/>
      <c r="BI1057" s="130"/>
      <c r="BJ1057" s="130"/>
      <c r="BK1057" s="130"/>
      <c r="BL1057" s="130"/>
      <c r="BM1057" s="130"/>
      <c r="BN1057" s="130"/>
      <c r="BO1057" s="130"/>
      <c r="BP1057" s="130"/>
      <c r="BQ1057" s="130"/>
      <c r="BR1057" s="130"/>
      <c r="BS1057" s="130"/>
      <c r="BT1057" s="130"/>
      <c r="BU1057" s="130"/>
      <c r="BV1057" s="130"/>
      <c r="BW1057" s="130"/>
      <c r="BX1057" s="130"/>
      <c r="BY1057" s="130"/>
      <c r="BZ1057" s="130"/>
      <c r="CA1057" s="130"/>
      <c r="CB1057" s="130"/>
      <c r="CC1057" s="130"/>
      <c r="CD1057" s="130"/>
      <c r="CE1057" s="130"/>
      <c r="CF1057" s="130"/>
      <c r="CG1057" s="130"/>
      <c r="CH1057" s="130"/>
      <c r="CI1057" s="130"/>
      <c r="CJ1057" s="130"/>
      <c r="CK1057" s="130"/>
      <c r="CL1057" s="130"/>
      <c r="CM1057" s="130"/>
      <c r="CN1057" s="130"/>
      <c r="CO1057" s="130"/>
      <c r="CP1057" s="130"/>
      <c r="CQ1057" s="130"/>
      <c r="CR1057" s="130"/>
      <c r="CS1057" s="130"/>
      <c r="CT1057" s="130"/>
      <c r="CU1057" s="130"/>
      <c r="CV1057" s="130"/>
      <c r="CW1057" s="130"/>
      <c r="CX1057" s="130"/>
      <c r="CY1057" s="130"/>
      <c r="CZ1057" s="130"/>
      <c r="DA1057" s="130"/>
      <c r="DB1057" s="130"/>
      <c r="DC1057" s="130"/>
      <c r="DD1057" s="130"/>
      <c r="DE1057" s="130"/>
      <c r="DF1057" s="130"/>
      <c r="DG1057" s="130"/>
      <c r="DH1057" s="130"/>
    </row>
    <row r="1058" spans="1:112" s="131" customFormat="1" ht="12.75">
      <c r="A1058" s="139">
        <v>104</v>
      </c>
      <c r="B1058" s="126">
        <v>21</v>
      </c>
      <c r="C1058" s="150" t="s">
        <v>516</v>
      </c>
      <c r="D1058" s="150" t="s">
        <v>500</v>
      </c>
      <c r="E1058" s="142" t="s">
        <v>517</v>
      </c>
      <c r="F1058" s="121" t="s">
        <v>518</v>
      </c>
      <c r="G1058" s="226" t="s">
        <v>54</v>
      </c>
      <c r="H1058" s="171">
        <v>5000</v>
      </c>
      <c r="I1058" s="173">
        <v>0</v>
      </c>
      <c r="J1058" s="173">
        <v>0</v>
      </c>
      <c r="K1058" s="151">
        <v>42097</v>
      </c>
      <c r="L1058" s="121" t="s">
        <v>519</v>
      </c>
      <c r="M1058" s="142"/>
      <c r="N1058" s="130"/>
      <c r="O1058" s="130"/>
      <c r="P1058" s="130"/>
      <c r="Q1058" s="130"/>
      <c r="R1058" s="130"/>
      <c r="S1058" s="130"/>
      <c r="T1058" s="130"/>
      <c r="U1058" s="130"/>
      <c r="V1058" s="130"/>
      <c r="W1058" s="130"/>
      <c r="X1058" s="130"/>
      <c r="Y1058" s="130"/>
      <c r="Z1058" s="130"/>
      <c r="AA1058" s="130"/>
      <c r="AB1058" s="130"/>
      <c r="AC1058" s="130"/>
      <c r="AD1058" s="130"/>
      <c r="AE1058" s="130"/>
      <c r="AF1058" s="130"/>
      <c r="AG1058" s="130"/>
      <c r="AH1058" s="130"/>
      <c r="AI1058" s="130"/>
      <c r="AJ1058" s="130"/>
      <c r="AK1058" s="130"/>
      <c r="AL1058" s="130"/>
      <c r="AM1058" s="130"/>
      <c r="AN1058" s="130"/>
      <c r="AO1058" s="130"/>
      <c r="AP1058" s="130"/>
      <c r="AQ1058" s="130"/>
      <c r="AR1058" s="130"/>
      <c r="AS1058" s="130"/>
      <c r="AT1058" s="130"/>
      <c r="AU1058" s="130"/>
      <c r="AV1058" s="130"/>
      <c r="AW1058" s="130"/>
      <c r="AX1058" s="130"/>
      <c r="AY1058" s="130"/>
      <c r="AZ1058" s="130"/>
      <c r="BA1058" s="130"/>
      <c r="BB1058" s="130"/>
      <c r="BC1058" s="130"/>
      <c r="BD1058" s="130"/>
      <c r="BE1058" s="130"/>
      <c r="BF1058" s="130"/>
      <c r="BG1058" s="130"/>
      <c r="BH1058" s="130"/>
      <c r="BI1058" s="130"/>
      <c r="BJ1058" s="130"/>
      <c r="BK1058" s="130"/>
      <c r="BL1058" s="130"/>
      <c r="BM1058" s="130"/>
      <c r="BN1058" s="130"/>
      <c r="BO1058" s="130"/>
      <c r="BP1058" s="130"/>
      <c r="BQ1058" s="130"/>
      <c r="BR1058" s="130"/>
      <c r="BS1058" s="130"/>
      <c r="BT1058" s="130"/>
      <c r="BU1058" s="130"/>
      <c r="BV1058" s="130"/>
      <c r="BW1058" s="130"/>
      <c r="BX1058" s="130"/>
      <c r="BY1058" s="130"/>
      <c r="BZ1058" s="130"/>
      <c r="CA1058" s="130"/>
      <c r="CB1058" s="130"/>
      <c r="CC1058" s="130"/>
      <c r="CD1058" s="130"/>
      <c r="CE1058" s="130"/>
      <c r="CF1058" s="130"/>
      <c r="CG1058" s="130"/>
      <c r="CH1058" s="130"/>
      <c r="CI1058" s="130"/>
      <c r="CJ1058" s="130"/>
      <c r="CK1058" s="130"/>
      <c r="CL1058" s="130"/>
      <c r="CM1058" s="130"/>
      <c r="CN1058" s="130"/>
      <c r="CO1058" s="130"/>
      <c r="CP1058" s="130"/>
      <c r="CQ1058" s="130"/>
      <c r="CR1058" s="130"/>
      <c r="CS1058" s="130"/>
      <c r="CT1058" s="130"/>
      <c r="CU1058" s="130"/>
      <c r="CV1058" s="130"/>
      <c r="CW1058" s="130"/>
      <c r="CX1058" s="130"/>
      <c r="CY1058" s="130"/>
      <c r="CZ1058" s="130"/>
      <c r="DA1058" s="130"/>
      <c r="DB1058" s="130"/>
      <c r="DC1058" s="130"/>
      <c r="DD1058" s="130"/>
      <c r="DE1058" s="130"/>
      <c r="DF1058" s="130"/>
      <c r="DG1058" s="130"/>
      <c r="DH1058" s="130"/>
    </row>
    <row r="1059" spans="1:112" s="131" customFormat="1" ht="12.75">
      <c r="A1059" s="139">
        <v>105</v>
      </c>
      <c r="B1059" s="126">
        <v>22</v>
      </c>
      <c r="C1059" s="150" t="s">
        <v>520</v>
      </c>
      <c r="D1059" s="150" t="s">
        <v>521</v>
      </c>
      <c r="E1059" s="138" t="s">
        <v>522</v>
      </c>
      <c r="F1059" s="121" t="s">
        <v>523</v>
      </c>
      <c r="G1059" s="226" t="s">
        <v>54</v>
      </c>
      <c r="H1059" s="171">
        <v>500</v>
      </c>
      <c r="I1059" s="173">
        <v>0</v>
      </c>
      <c r="J1059" s="173">
        <v>0</v>
      </c>
      <c r="K1059" s="151">
        <v>42460</v>
      </c>
      <c r="L1059" s="121" t="s">
        <v>524</v>
      </c>
      <c r="M1059" s="138"/>
      <c r="N1059" s="130"/>
      <c r="O1059" s="130"/>
      <c r="P1059" s="130"/>
      <c r="Q1059" s="130"/>
      <c r="R1059" s="130"/>
      <c r="S1059" s="130"/>
      <c r="T1059" s="130"/>
      <c r="U1059" s="130"/>
      <c r="V1059" s="130"/>
      <c r="W1059" s="130"/>
      <c r="X1059" s="130"/>
      <c r="Y1059" s="130"/>
      <c r="Z1059" s="130"/>
      <c r="AA1059" s="130"/>
      <c r="AB1059" s="130"/>
      <c r="AC1059" s="130"/>
      <c r="AD1059" s="130"/>
      <c r="AE1059" s="130"/>
      <c r="AF1059" s="130"/>
      <c r="AG1059" s="130"/>
      <c r="AH1059" s="130"/>
      <c r="AI1059" s="130"/>
      <c r="AJ1059" s="130"/>
      <c r="AK1059" s="130"/>
      <c r="AL1059" s="130"/>
      <c r="AM1059" s="130"/>
      <c r="AN1059" s="130"/>
      <c r="AO1059" s="130"/>
      <c r="AP1059" s="130"/>
      <c r="AQ1059" s="130"/>
      <c r="AR1059" s="130"/>
      <c r="AS1059" s="130"/>
      <c r="AT1059" s="130"/>
      <c r="AU1059" s="130"/>
      <c r="AV1059" s="130"/>
      <c r="AW1059" s="130"/>
      <c r="AX1059" s="130"/>
      <c r="AY1059" s="130"/>
      <c r="AZ1059" s="130"/>
      <c r="BA1059" s="130"/>
      <c r="BB1059" s="130"/>
      <c r="BC1059" s="130"/>
      <c r="BD1059" s="130"/>
      <c r="BE1059" s="130"/>
      <c r="BF1059" s="130"/>
      <c r="BG1059" s="130"/>
      <c r="BH1059" s="130"/>
      <c r="BI1059" s="130"/>
      <c r="BJ1059" s="130"/>
      <c r="BK1059" s="130"/>
      <c r="BL1059" s="130"/>
      <c r="BM1059" s="130"/>
      <c r="BN1059" s="130"/>
      <c r="BO1059" s="130"/>
      <c r="BP1059" s="130"/>
      <c r="BQ1059" s="130"/>
      <c r="BR1059" s="130"/>
      <c r="BS1059" s="130"/>
      <c r="BT1059" s="130"/>
      <c r="BU1059" s="130"/>
      <c r="BV1059" s="130"/>
      <c r="BW1059" s="130"/>
      <c r="BX1059" s="130"/>
      <c r="BY1059" s="130"/>
      <c r="BZ1059" s="130"/>
      <c r="CA1059" s="130"/>
      <c r="CB1059" s="130"/>
      <c r="CC1059" s="130"/>
      <c r="CD1059" s="130"/>
      <c r="CE1059" s="130"/>
      <c r="CF1059" s="130"/>
      <c r="CG1059" s="130"/>
      <c r="CH1059" s="130"/>
      <c r="CI1059" s="130"/>
      <c r="CJ1059" s="130"/>
      <c r="CK1059" s="130"/>
      <c r="CL1059" s="130"/>
      <c r="CM1059" s="130"/>
      <c r="CN1059" s="130"/>
      <c r="CO1059" s="130"/>
      <c r="CP1059" s="130"/>
      <c r="CQ1059" s="130"/>
      <c r="CR1059" s="130"/>
      <c r="CS1059" s="130"/>
      <c r="CT1059" s="130"/>
      <c r="CU1059" s="130"/>
      <c r="CV1059" s="130"/>
      <c r="CW1059" s="130"/>
      <c r="CX1059" s="130"/>
      <c r="CY1059" s="130"/>
      <c r="CZ1059" s="130"/>
      <c r="DA1059" s="130"/>
      <c r="DB1059" s="130"/>
      <c r="DC1059" s="130"/>
      <c r="DD1059" s="130"/>
      <c r="DE1059" s="130"/>
      <c r="DF1059" s="130"/>
      <c r="DG1059" s="130"/>
      <c r="DH1059" s="130"/>
    </row>
    <row r="1060" spans="1:112" s="131" customFormat="1" ht="12.75">
      <c r="A1060" s="139">
        <v>106</v>
      </c>
      <c r="B1060" s="126">
        <v>23</v>
      </c>
      <c r="C1060" s="150" t="s">
        <v>525</v>
      </c>
      <c r="D1060" s="150" t="s">
        <v>521</v>
      </c>
      <c r="E1060" s="138" t="s">
        <v>526</v>
      </c>
      <c r="F1060" s="121" t="s">
        <v>527</v>
      </c>
      <c r="G1060" s="226" t="s">
        <v>54</v>
      </c>
      <c r="H1060" s="171">
        <v>350</v>
      </c>
      <c r="I1060" s="173">
        <v>0</v>
      </c>
      <c r="J1060" s="173">
        <v>0</v>
      </c>
      <c r="K1060" s="151">
        <v>42460</v>
      </c>
      <c r="L1060" s="121" t="s">
        <v>528</v>
      </c>
      <c r="M1060" s="138"/>
      <c r="N1060" s="130"/>
      <c r="O1060" s="130"/>
      <c r="P1060" s="130"/>
      <c r="Q1060" s="130"/>
      <c r="R1060" s="130"/>
      <c r="S1060" s="130"/>
      <c r="T1060" s="130"/>
      <c r="U1060" s="130"/>
      <c r="V1060" s="130"/>
      <c r="W1060" s="130"/>
      <c r="X1060" s="130"/>
      <c r="Y1060" s="130"/>
      <c r="Z1060" s="130"/>
      <c r="AA1060" s="130"/>
      <c r="AB1060" s="130"/>
      <c r="AC1060" s="130"/>
      <c r="AD1060" s="130"/>
      <c r="AE1060" s="130"/>
      <c r="AF1060" s="130"/>
      <c r="AG1060" s="130"/>
      <c r="AH1060" s="130"/>
      <c r="AI1060" s="130"/>
      <c r="AJ1060" s="130"/>
      <c r="AK1060" s="130"/>
      <c r="AL1060" s="130"/>
      <c r="AM1060" s="130"/>
      <c r="AN1060" s="130"/>
      <c r="AO1060" s="130"/>
      <c r="AP1060" s="130"/>
      <c r="AQ1060" s="130"/>
      <c r="AR1060" s="130"/>
      <c r="AS1060" s="130"/>
      <c r="AT1060" s="130"/>
      <c r="AU1060" s="130"/>
      <c r="AV1060" s="130"/>
      <c r="AW1060" s="130"/>
      <c r="AX1060" s="130"/>
      <c r="AY1060" s="130"/>
      <c r="AZ1060" s="130"/>
      <c r="BA1060" s="130"/>
      <c r="BB1060" s="130"/>
      <c r="BC1060" s="130"/>
      <c r="BD1060" s="130"/>
      <c r="BE1060" s="130"/>
      <c r="BF1060" s="130"/>
      <c r="BG1060" s="130"/>
      <c r="BH1060" s="130"/>
      <c r="BI1060" s="130"/>
      <c r="BJ1060" s="130"/>
      <c r="BK1060" s="130"/>
      <c r="BL1060" s="130"/>
      <c r="BM1060" s="130"/>
      <c r="BN1060" s="130"/>
      <c r="BO1060" s="130"/>
      <c r="BP1060" s="130"/>
      <c r="BQ1060" s="130"/>
      <c r="BR1060" s="130"/>
      <c r="BS1060" s="130"/>
      <c r="BT1060" s="130"/>
      <c r="BU1060" s="130"/>
      <c r="BV1060" s="130"/>
      <c r="BW1060" s="130"/>
      <c r="BX1060" s="130"/>
      <c r="BY1060" s="130"/>
      <c r="BZ1060" s="130"/>
      <c r="CA1060" s="130"/>
      <c r="CB1060" s="130"/>
      <c r="CC1060" s="130"/>
      <c r="CD1060" s="130"/>
      <c r="CE1060" s="130"/>
      <c r="CF1060" s="130"/>
      <c r="CG1060" s="130"/>
      <c r="CH1060" s="130"/>
      <c r="CI1060" s="130"/>
      <c r="CJ1060" s="130"/>
      <c r="CK1060" s="130"/>
      <c r="CL1060" s="130"/>
      <c r="CM1060" s="130"/>
      <c r="CN1060" s="130"/>
      <c r="CO1060" s="130"/>
      <c r="CP1060" s="130"/>
      <c r="CQ1060" s="130"/>
      <c r="CR1060" s="130"/>
      <c r="CS1060" s="130"/>
      <c r="CT1060" s="130"/>
      <c r="CU1060" s="130"/>
      <c r="CV1060" s="130"/>
      <c r="CW1060" s="130"/>
      <c r="CX1060" s="130"/>
      <c r="CY1060" s="130"/>
      <c r="CZ1060" s="130"/>
      <c r="DA1060" s="130"/>
      <c r="DB1060" s="130"/>
      <c r="DC1060" s="130"/>
      <c r="DD1060" s="130"/>
      <c r="DE1060" s="130"/>
      <c r="DF1060" s="130"/>
      <c r="DG1060" s="130"/>
      <c r="DH1060" s="130"/>
    </row>
    <row r="1061" spans="1:112" s="131" customFormat="1" ht="12.75">
      <c r="A1061" s="139">
        <v>107</v>
      </c>
      <c r="B1061" s="126">
        <v>24</v>
      </c>
      <c r="C1061" s="150" t="s">
        <v>525</v>
      </c>
      <c r="D1061" s="150" t="s">
        <v>521</v>
      </c>
      <c r="E1061" s="142" t="s">
        <v>529</v>
      </c>
      <c r="F1061" s="121" t="s">
        <v>530</v>
      </c>
      <c r="G1061" s="226" t="s">
        <v>54</v>
      </c>
      <c r="H1061" s="171">
        <v>2000</v>
      </c>
      <c r="I1061" s="173">
        <v>0</v>
      </c>
      <c r="J1061" s="173">
        <v>0</v>
      </c>
      <c r="K1061" s="151">
        <v>42460</v>
      </c>
      <c r="L1061" s="121" t="s">
        <v>531</v>
      </c>
      <c r="M1061" s="142"/>
      <c r="N1061" s="130"/>
      <c r="O1061" s="130"/>
      <c r="P1061" s="130"/>
      <c r="Q1061" s="130"/>
      <c r="R1061" s="130"/>
      <c r="S1061" s="130"/>
      <c r="T1061" s="130"/>
      <c r="U1061" s="130"/>
      <c r="V1061" s="130"/>
      <c r="W1061" s="130"/>
      <c r="X1061" s="130"/>
      <c r="Y1061" s="130"/>
      <c r="Z1061" s="130"/>
      <c r="AA1061" s="130"/>
      <c r="AB1061" s="130"/>
      <c r="AC1061" s="130"/>
      <c r="AD1061" s="130"/>
      <c r="AE1061" s="130"/>
      <c r="AF1061" s="130"/>
      <c r="AG1061" s="130"/>
      <c r="AH1061" s="130"/>
      <c r="AI1061" s="130"/>
      <c r="AJ1061" s="130"/>
      <c r="AK1061" s="130"/>
      <c r="AL1061" s="130"/>
      <c r="AM1061" s="130"/>
      <c r="AN1061" s="130"/>
      <c r="AO1061" s="130"/>
      <c r="AP1061" s="130"/>
      <c r="AQ1061" s="130"/>
      <c r="AR1061" s="130"/>
      <c r="AS1061" s="130"/>
      <c r="AT1061" s="130"/>
      <c r="AU1061" s="130"/>
      <c r="AV1061" s="130"/>
      <c r="AW1061" s="130"/>
      <c r="AX1061" s="130"/>
      <c r="AY1061" s="130"/>
      <c r="AZ1061" s="130"/>
      <c r="BA1061" s="130"/>
      <c r="BB1061" s="130"/>
      <c r="BC1061" s="130"/>
      <c r="BD1061" s="130"/>
      <c r="BE1061" s="130"/>
      <c r="BF1061" s="130"/>
      <c r="BG1061" s="130"/>
      <c r="BH1061" s="130"/>
      <c r="BI1061" s="130"/>
      <c r="BJ1061" s="130"/>
      <c r="BK1061" s="130"/>
      <c r="BL1061" s="130"/>
      <c r="BM1061" s="130"/>
      <c r="BN1061" s="130"/>
      <c r="BO1061" s="130"/>
      <c r="BP1061" s="130"/>
      <c r="BQ1061" s="130"/>
      <c r="BR1061" s="130"/>
      <c r="BS1061" s="130"/>
      <c r="BT1061" s="130"/>
      <c r="BU1061" s="130"/>
      <c r="BV1061" s="130"/>
      <c r="BW1061" s="130"/>
      <c r="BX1061" s="130"/>
      <c r="BY1061" s="130"/>
      <c r="BZ1061" s="130"/>
      <c r="CA1061" s="130"/>
      <c r="CB1061" s="130"/>
      <c r="CC1061" s="130"/>
      <c r="CD1061" s="130"/>
      <c r="CE1061" s="130"/>
      <c r="CF1061" s="130"/>
      <c r="CG1061" s="130"/>
      <c r="CH1061" s="130"/>
      <c r="CI1061" s="130"/>
      <c r="CJ1061" s="130"/>
      <c r="CK1061" s="130"/>
      <c r="CL1061" s="130"/>
      <c r="CM1061" s="130"/>
      <c r="CN1061" s="130"/>
      <c r="CO1061" s="130"/>
      <c r="CP1061" s="130"/>
      <c r="CQ1061" s="130"/>
      <c r="CR1061" s="130"/>
      <c r="CS1061" s="130"/>
      <c r="CT1061" s="130"/>
      <c r="CU1061" s="130"/>
      <c r="CV1061" s="130"/>
      <c r="CW1061" s="130"/>
      <c r="CX1061" s="130"/>
      <c r="CY1061" s="130"/>
      <c r="CZ1061" s="130"/>
      <c r="DA1061" s="130"/>
      <c r="DB1061" s="130"/>
      <c r="DC1061" s="130"/>
      <c r="DD1061" s="130"/>
      <c r="DE1061" s="130"/>
      <c r="DF1061" s="130"/>
      <c r="DG1061" s="130"/>
      <c r="DH1061" s="130"/>
    </row>
    <row r="1062" spans="1:112" s="131" customFormat="1" ht="12.75">
      <c r="A1062" s="139">
        <v>108</v>
      </c>
      <c r="B1062" s="126">
        <v>25</v>
      </c>
      <c r="C1062" s="150" t="s">
        <v>532</v>
      </c>
      <c r="D1062" s="150" t="s">
        <v>521</v>
      </c>
      <c r="E1062" s="142" t="s">
        <v>533</v>
      </c>
      <c r="F1062" s="121" t="s">
        <v>534</v>
      </c>
      <c r="G1062" s="226" t="s">
        <v>54</v>
      </c>
      <c r="H1062" s="171">
        <v>5000</v>
      </c>
      <c r="I1062" s="173">
        <v>0</v>
      </c>
      <c r="J1062" s="173">
        <v>0</v>
      </c>
      <c r="K1062" s="151">
        <v>42460</v>
      </c>
      <c r="L1062" s="121" t="s">
        <v>535</v>
      </c>
      <c r="M1062" s="142"/>
      <c r="N1062" s="130"/>
      <c r="O1062" s="130"/>
      <c r="P1062" s="130"/>
      <c r="Q1062" s="130"/>
      <c r="R1062" s="130"/>
      <c r="S1062" s="130"/>
      <c r="T1062" s="130"/>
      <c r="U1062" s="130"/>
      <c r="V1062" s="130"/>
      <c r="W1062" s="130"/>
      <c r="X1062" s="130"/>
      <c r="Y1062" s="130"/>
      <c r="Z1062" s="130"/>
      <c r="AA1062" s="130"/>
      <c r="AB1062" s="130"/>
      <c r="AC1062" s="130"/>
      <c r="AD1062" s="130"/>
      <c r="AE1062" s="130"/>
      <c r="AF1062" s="130"/>
      <c r="AG1062" s="130"/>
      <c r="AH1062" s="130"/>
      <c r="AI1062" s="130"/>
      <c r="AJ1062" s="130"/>
      <c r="AK1062" s="130"/>
      <c r="AL1062" s="130"/>
      <c r="AM1062" s="130"/>
      <c r="AN1062" s="130"/>
      <c r="AO1062" s="130"/>
      <c r="AP1062" s="130"/>
      <c r="AQ1062" s="130"/>
      <c r="AR1062" s="130"/>
      <c r="AS1062" s="130"/>
      <c r="AT1062" s="130"/>
      <c r="AU1062" s="130"/>
      <c r="AV1062" s="130"/>
      <c r="AW1062" s="130"/>
      <c r="AX1062" s="130"/>
      <c r="AY1062" s="130"/>
      <c r="AZ1062" s="130"/>
      <c r="BA1062" s="130"/>
      <c r="BB1062" s="130"/>
      <c r="BC1062" s="130"/>
      <c r="BD1062" s="130"/>
      <c r="BE1062" s="130"/>
      <c r="BF1062" s="130"/>
      <c r="BG1062" s="130"/>
      <c r="BH1062" s="130"/>
      <c r="BI1062" s="130"/>
      <c r="BJ1062" s="130"/>
      <c r="BK1062" s="130"/>
      <c r="BL1062" s="130"/>
      <c r="BM1062" s="130"/>
      <c r="BN1062" s="130"/>
      <c r="BO1062" s="130"/>
      <c r="BP1062" s="130"/>
      <c r="BQ1062" s="130"/>
      <c r="BR1062" s="130"/>
      <c r="BS1062" s="130"/>
      <c r="BT1062" s="130"/>
      <c r="BU1062" s="130"/>
      <c r="BV1062" s="130"/>
      <c r="BW1062" s="130"/>
      <c r="BX1062" s="130"/>
      <c r="BY1062" s="130"/>
      <c r="BZ1062" s="130"/>
      <c r="CA1062" s="130"/>
      <c r="CB1062" s="130"/>
      <c r="CC1062" s="130"/>
      <c r="CD1062" s="130"/>
      <c r="CE1062" s="130"/>
      <c r="CF1062" s="130"/>
      <c r="CG1062" s="130"/>
      <c r="CH1062" s="130"/>
      <c r="CI1062" s="130"/>
      <c r="CJ1062" s="130"/>
      <c r="CK1062" s="130"/>
      <c r="CL1062" s="130"/>
      <c r="CM1062" s="130"/>
      <c r="CN1062" s="130"/>
      <c r="CO1062" s="130"/>
      <c r="CP1062" s="130"/>
      <c r="CQ1062" s="130"/>
      <c r="CR1062" s="130"/>
      <c r="CS1062" s="130"/>
      <c r="CT1062" s="130"/>
      <c r="CU1062" s="130"/>
      <c r="CV1062" s="130"/>
      <c r="CW1062" s="130"/>
      <c r="CX1062" s="130"/>
      <c r="CY1062" s="130"/>
      <c r="CZ1062" s="130"/>
      <c r="DA1062" s="130"/>
      <c r="DB1062" s="130"/>
      <c r="DC1062" s="130"/>
      <c r="DD1062" s="130"/>
      <c r="DE1062" s="130"/>
      <c r="DF1062" s="130"/>
      <c r="DG1062" s="130"/>
      <c r="DH1062" s="130"/>
    </row>
    <row r="1063" spans="1:112" s="143" customFormat="1" ht="12.75">
      <c r="A1063" s="139">
        <v>109</v>
      </c>
      <c r="B1063" s="126">
        <v>26</v>
      </c>
      <c r="C1063" s="150" t="s">
        <v>536</v>
      </c>
      <c r="D1063" s="150" t="s">
        <v>521</v>
      </c>
      <c r="E1063" s="142" t="s">
        <v>537</v>
      </c>
      <c r="F1063" s="121" t="s">
        <v>538</v>
      </c>
      <c r="G1063" s="226" t="s">
        <v>54</v>
      </c>
      <c r="H1063" s="171">
        <v>5000</v>
      </c>
      <c r="I1063" s="173">
        <v>0</v>
      </c>
      <c r="J1063" s="173">
        <v>0</v>
      </c>
      <c r="K1063" s="151">
        <v>42293</v>
      </c>
      <c r="L1063" s="121" t="s">
        <v>539</v>
      </c>
      <c r="M1063" s="142"/>
      <c r="N1063" s="130"/>
      <c r="O1063" s="130"/>
      <c r="P1063" s="130"/>
      <c r="Q1063" s="130"/>
      <c r="R1063" s="130"/>
      <c r="S1063" s="130"/>
      <c r="T1063" s="130"/>
      <c r="U1063" s="130"/>
      <c r="V1063" s="130"/>
      <c r="W1063" s="130"/>
      <c r="X1063" s="130"/>
      <c r="Y1063" s="130"/>
      <c r="Z1063" s="130"/>
      <c r="AA1063" s="130"/>
      <c r="AB1063" s="130"/>
      <c r="AC1063" s="130"/>
      <c r="AD1063" s="130"/>
      <c r="AE1063" s="130"/>
      <c r="AF1063" s="130"/>
      <c r="AG1063" s="130"/>
      <c r="AH1063" s="130"/>
      <c r="AI1063" s="130"/>
      <c r="AJ1063" s="130"/>
      <c r="AK1063" s="130"/>
      <c r="AL1063" s="130"/>
      <c r="AM1063" s="130"/>
      <c r="AN1063" s="130"/>
      <c r="AO1063" s="130"/>
      <c r="AP1063" s="130"/>
      <c r="AQ1063" s="130"/>
      <c r="AR1063" s="130"/>
      <c r="AS1063" s="130"/>
      <c r="AT1063" s="130"/>
      <c r="AU1063" s="130"/>
      <c r="AV1063" s="130"/>
      <c r="AW1063" s="130"/>
      <c r="AX1063" s="130"/>
      <c r="AY1063" s="130"/>
      <c r="AZ1063" s="130"/>
      <c r="BA1063" s="130"/>
      <c r="BB1063" s="130"/>
      <c r="BC1063" s="130"/>
      <c r="BD1063" s="130"/>
      <c r="BE1063" s="130"/>
      <c r="BF1063" s="130"/>
      <c r="BG1063" s="130"/>
      <c r="BH1063" s="130"/>
      <c r="BI1063" s="130"/>
      <c r="BJ1063" s="130"/>
      <c r="BK1063" s="130"/>
      <c r="BL1063" s="130"/>
      <c r="BM1063" s="130"/>
      <c r="BN1063" s="130"/>
      <c r="BO1063" s="130"/>
      <c r="BP1063" s="130"/>
      <c r="BQ1063" s="130"/>
      <c r="BR1063" s="130"/>
      <c r="BS1063" s="130"/>
      <c r="BT1063" s="130"/>
      <c r="BU1063" s="130"/>
      <c r="BV1063" s="130"/>
      <c r="BW1063" s="130"/>
      <c r="BX1063" s="130"/>
      <c r="BY1063" s="130"/>
      <c r="BZ1063" s="130"/>
      <c r="CA1063" s="130"/>
      <c r="CB1063" s="130"/>
      <c r="CC1063" s="130"/>
      <c r="CD1063" s="130"/>
      <c r="CE1063" s="130"/>
      <c r="CF1063" s="130"/>
      <c r="CG1063" s="130"/>
      <c r="CH1063" s="130"/>
      <c r="CI1063" s="130"/>
      <c r="CJ1063" s="130"/>
      <c r="CK1063" s="130"/>
      <c r="CL1063" s="130"/>
      <c r="CM1063" s="130"/>
      <c r="CN1063" s="130"/>
      <c r="CO1063" s="130"/>
      <c r="CP1063" s="130"/>
      <c r="CQ1063" s="130"/>
      <c r="CR1063" s="130"/>
      <c r="CS1063" s="130"/>
      <c r="CT1063" s="130"/>
      <c r="CU1063" s="130"/>
      <c r="CV1063" s="130"/>
      <c r="CW1063" s="130"/>
      <c r="CX1063" s="130"/>
      <c r="CY1063" s="130"/>
      <c r="CZ1063" s="130"/>
      <c r="DA1063" s="130"/>
      <c r="DB1063" s="130"/>
      <c r="DC1063" s="130"/>
      <c r="DD1063" s="130"/>
      <c r="DE1063" s="130"/>
      <c r="DF1063" s="130"/>
      <c r="DG1063" s="130"/>
      <c r="DH1063" s="130"/>
    </row>
    <row r="1064" spans="1:112" s="131" customFormat="1" ht="12.75">
      <c r="A1064" s="139">
        <v>110</v>
      </c>
      <c r="B1064" s="126">
        <v>27</v>
      </c>
      <c r="C1064" s="150" t="s">
        <v>540</v>
      </c>
      <c r="D1064" s="150" t="s">
        <v>541</v>
      </c>
      <c r="E1064" s="138" t="s">
        <v>542</v>
      </c>
      <c r="F1064" s="121" t="s">
        <v>543</v>
      </c>
      <c r="G1064" s="226" t="s">
        <v>54</v>
      </c>
      <c r="H1064" s="171">
        <v>29450</v>
      </c>
      <c r="I1064" s="173">
        <v>0</v>
      </c>
      <c r="J1064" s="173">
        <v>0</v>
      </c>
      <c r="K1064" s="151">
        <v>42454</v>
      </c>
      <c r="L1064" s="121" t="s">
        <v>544</v>
      </c>
      <c r="M1064" s="138"/>
      <c r="N1064" s="130"/>
      <c r="O1064" s="130"/>
      <c r="P1064" s="130"/>
      <c r="Q1064" s="130"/>
      <c r="R1064" s="130"/>
      <c r="S1064" s="130"/>
      <c r="T1064" s="130"/>
      <c r="U1064" s="130"/>
      <c r="V1064" s="130"/>
      <c r="W1064" s="130"/>
      <c r="X1064" s="130"/>
      <c r="Y1064" s="130"/>
      <c r="Z1064" s="130"/>
      <c r="AA1064" s="130"/>
      <c r="AB1064" s="130"/>
      <c r="AC1064" s="130"/>
      <c r="AD1064" s="130"/>
      <c r="AE1064" s="130"/>
      <c r="AF1064" s="130"/>
      <c r="AG1064" s="130"/>
      <c r="AH1064" s="130"/>
      <c r="AI1064" s="130"/>
      <c r="AJ1064" s="130"/>
      <c r="AK1064" s="130"/>
      <c r="AL1064" s="130"/>
      <c r="AM1064" s="130"/>
      <c r="AN1064" s="130"/>
      <c r="AO1064" s="130"/>
      <c r="AP1064" s="130"/>
      <c r="AQ1064" s="130"/>
      <c r="AR1064" s="130"/>
      <c r="AS1064" s="130"/>
      <c r="AT1064" s="130"/>
      <c r="AU1064" s="130"/>
      <c r="AV1064" s="130"/>
      <c r="AW1064" s="130"/>
      <c r="AX1064" s="130"/>
      <c r="AY1064" s="130"/>
      <c r="AZ1064" s="130"/>
      <c r="BA1064" s="130"/>
      <c r="BB1064" s="130"/>
      <c r="BC1064" s="130"/>
      <c r="BD1064" s="130"/>
      <c r="BE1064" s="130"/>
      <c r="BF1064" s="130"/>
      <c r="BG1064" s="130"/>
      <c r="BH1064" s="130"/>
      <c r="BI1064" s="130"/>
      <c r="BJ1064" s="130"/>
      <c r="BK1064" s="130"/>
      <c r="BL1064" s="130"/>
      <c r="BM1064" s="130"/>
      <c r="BN1064" s="130"/>
      <c r="BO1064" s="130"/>
      <c r="BP1064" s="130"/>
      <c r="BQ1064" s="130"/>
      <c r="BR1064" s="130"/>
      <c r="BS1064" s="130"/>
      <c r="BT1064" s="130"/>
      <c r="BU1064" s="130"/>
      <c r="BV1064" s="130"/>
      <c r="BW1064" s="130"/>
      <c r="BX1064" s="130"/>
      <c r="BY1064" s="130"/>
      <c r="BZ1064" s="130"/>
      <c r="CA1064" s="130"/>
      <c r="CB1064" s="130"/>
      <c r="CC1064" s="130"/>
      <c r="CD1064" s="130"/>
      <c r="CE1064" s="130"/>
      <c r="CF1064" s="130"/>
      <c r="CG1064" s="130"/>
      <c r="CH1064" s="130"/>
      <c r="CI1064" s="130"/>
      <c r="CJ1064" s="130"/>
      <c r="CK1064" s="130"/>
      <c r="CL1064" s="130"/>
      <c r="CM1064" s="130"/>
      <c r="CN1064" s="130"/>
      <c r="CO1064" s="130"/>
      <c r="CP1064" s="130"/>
      <c r="CQ1064" s="130"/>
      <c r="CR1064" s="130"/>
      <c r="CS1064" s="130"/>
      <c r="CT1064" s="130"/>
      <c r="CU1064" s="130"/>
      <c r="CV1064" s="130"/>
      <c r="CW1064" s="130"/>
      <c r="CX1064" s="130"/>
      <c r="CY1064" s="130"/>
      <c r="CZ1064" s="130"/>
      <c r="DA1064" s="130"/>
      <c r="DB1064" s="130"/>
      <c r="DC1064" s="130"/>
      <c r="DD1064" s="130"/>
      <c r="DE1064" s="130"/>
      <c r="DF1064" s="130"/>
      <c r="DG1064" s="130"/>
      <c r="DH1064" s="130"/>
    </row>
    <row r="1065" spans="1:112" s="131" customFormat="1" ht="12.75">
      <c r="A1065" s="139">
        <v>111</v>
      </c>
      <c r="B1065" s="126">
        <v>28</v>
      </c>
      <c r="C1065" s="150" t="s">
        <v>545</v>
      </c>
      <c r="D1065" s="150" t="s">
        <v>541</v>
      </c>
      <c r="E1065" s="138" t="s">
        <v>546</v>
      </c>
      <c r="F1065" s="121" t="s">
        <v>547</v>
      </c>
      <c r="G1065" s="226" t="s">
        <v>54</v>
      </c>
      <c r="H1065" s="171">
        <v>3752</v>
      </c>
      <c r="I1065" s="173">
        <v>0</v>
      </c>
      <c r="J1065" s="173">
        <v>0</v>
      </c>
      <c r="K1065" s="151">
        <v>42454</v>
      </c>
      <c r="L1065" s="121" t="s">
        <v>548</v>
      </c>
      <c r="M1065" s="138"/>
      <c r="N1065" s="130"/>
      <c r="O1065" s="130"/>
      <c r="P1065" s="130"/>
      <c r="Q1065" s="130"/>
      <c r="R1065" s="130"/>
      <c r="S1065" s="130"/>
      <c r="T1065" s="130"/>
      <c r="U1065" s="130"/>
      <c r="V1065" s="130"/>
      <c r="W1065" s="130"/>
      <c r="X1065" s="130"/>
      <c r="Y1065" s="130"/>
      <c r="Z1065" s="130"/>
      <c r="AA1065" s="130"/>
      <c r="AB1065" s="130"/>
      <c r="AC1065" s="130"/>
      <c r="AD1065" s="130"/>
      <c r="AE1065" s="130"/>
      <c r="AF1065" s="130"/>
      <c r="AG1065" s="130"/>
      <c r="AH1065" s="130"/>
      <c r="AI1065" s="130"/>
      <c r="AJ1065" s="130"/>
      <c r="AK1065" s="130"/>
      <c r="AL1065" s="130"/>
      <c r="AM1065" s="130"/>
      <c r="AN1065" s="130"/>
      <c r="AO1065" s="130"/>
      <c r="AP1065" s="130"/>
      <c r="AQ1065" s="130"/>
      <c r="AR1065" s="130"/>
      <c r="AS1065" s="130"/>
      <c r="AT1065" s="130"/>
      <c r="AU1065" s="130"/>
      <c r="AV1065" s="130"/>
      <c r="AW1065" s="130"/>
      <c r="AX1065" s="130"/>
      <c r="AY1065" s="130"/>
      <c r="AZ1065" s="130"/>
      <c r="BA1065" s="130"/>
      <c r="BB1065" s="130"/>
      <c r="BC1065" s="130"/>
      <c r="BD1065" s="130"/>
      <c r="BE1065" s="130"/>
      <c r="BF1065" s="130"/>
      <c r="BG1065" s="130"/>
      <c r="BH1065" s="130"/>
      <c r="BI1065" s="130"/>
      <c r="BJ1065" s="130"/>
      <c r="BK1065" s="130"/>
      <c r="BL1065" s="130"/>
      <c r="BM1065" s="130"/>
      <c r="BN1065" s="130"/>
      <c r="BO1065" s="130"/>
      <c r="BP1065" s="130"/>
      <c r="BQ1065" s="130"/>
      <c r="BR1065" s="130"/>
      <c r="BS1065" s="130"/>
      <c r="BT1065" s="130"/>
      <c r="BU1065" s="130"/>
      <c r="BV1065" s="130"/>
      <c r="BW1065" s="130"/>
      <c r="BX1065" s="130"/>
      <c r="BY1065" s="130"/>
      <c r="BZ1065" s="130"/>
      <c r="CA1065" s="130"/>
      <c r="CB1065" s="130"/>
      <c r="CC1065" s="130"/>
      <c r="CD1065" s="130"/>
      <c r="CE1065" s="130"/>
      <c r="CF1065" s="130"/>
      <c r="CG1065" s="130"/>
      <c r="CH1065" s="130"/>
      <c r="CI1065" s="130"/>
      <c r="CJ1065" s="130"/>
      <c r="CK1065" s="130"/>
      <c r="CL1065" s="130"/>
      <c r="CM1065" s="130"/>
      <c r="CN1065" s="130"/>
      <c r="CO1065" s="130"/>
      <c r="CP1065" s="130"/>
      <c r="CQ1065" s="130"/>
      <c r="CR1065" s="130"/>
      <c r="CS1065" s="130"/>
      <c r="CT1065" s="130"/>
      <c r="CU1065" s="130"/>
      <c r="CV1065" s="130"/>
      <c r="CW1065" s="130"/>
      <c r="CX1065" s="130"/>
      <c r="CY1065" s="130"/>
      <c r="CZ1065" s="130"/>
      <c r="DA1065" s="130"/>
      <c r="DB1065" s="130"/>
      <c r="DC1065" s="130"/>
      <c r="DD1065" s="130"/>
      <c r="DE1065" s="130"/>
      <c r="DF1065" s="130"/>
      <c r="DG1065" s="130"/>
      <c r="DH1065" s="130"/>
    </row>
    <row r="1066" spans="1:112" s="131" customFormat="1" ht="12.75">
      <c r="A1066" s="139">
        <v>112</v>
      </c>
      <c r="B1066" s="126">
        <v>29</v>
      </c>
      <c r="C1066" s="150" t="s">
        <v>549</v>
      </c>
      <c r="D1066" s="150" t="s">
        <v>541</v>
      </c>
      <c r="E1066" s="142" t="s">
        <v>550</v>
      </c>
      <c r="F1066" s="121" t="s">
        <v>551</v>
      </c>
      <c r="G1066" s="226" t="s">
        <v>54</v>
      </c>
      <c r="H1066" s="171">
        <v>8666</v>
      </c>
      <c r="I1066" s="173">
        <v>0</v>
      </c>
      <c r="J1066" s="173">
        <v>0</v>
      </c>
      <c r="K1066" s="151">
        <v>42454</v>
      </c>
      <c r="L1066" s="121" t="s">
        <v>552</v>
      </c>
      <c r="M1066" s="142"/>
      <c r="N1066" s="130"/>
      <c r="O1066" s="130"/>
      <c r="P1066" s="130"/>
      <c r="Q1066" s="130"/>
      <c r="R1066" s="130"/>
      <c r="S1066" s="130"/>
      <c r="T1066" s="130"/>
      <c r="U1066" s="130"/>
      <c r="V1066" s="130"/>
      <c r="W1066" s="130"/>
      <c r="X1066" s="130"/>
      <c r="Y1066" s="130"/>
      <c r="Z1066" s="130"/>
      <c r="AA1066" s="130"/>
      <c r="AB1066" s="130"/>
      <c r="AC1066" s="130"/>
      <c r="AD1066" s="130"/>
      <c r="AE1066" s="130"/>
      <c r="AF1066" s="130"/>
      <c r="AG1066" s="130"/>
      <c r="AH1066" s="130"/>
      <c r="AI1066" s="130"/>
      <c r="AJ1066" s="130"/>
      <c r="AK1066" s="130"/>
      <c r="AL1066" s="130"/>
      <c r="AM1066" s="130"/>
      <c r="AN1066" s="130"/>
      <c r="AO1066" s="130"/>
      <c r="AP1066" s="130"/>
      <c r="AQ1066" s="130"/>
      <c r="AR1066" s="130"/>
      <c r="AS1066" s="130"/>
      <c r="AT1066" s="130"/>
      <c r="AU1066" s="130"/>
      <c r="AV1066" s="130"/>
      <c r="AW1066" s="130"/>
      <c r="AX1066" s="130"/>
      <c r="AY1066" s="130"/>
      <c r="AZ1066" s="130"/>
      <c r="BA1066" s="130"/>
      <c r="BB1066" s="130"/>
      <c r="BC1066" s="130"/>
      <c r="BD1066" s="130"/>
      <c r="BE1066" s="130"/>
      <c r="BF1066" s="130"/>
      <c r="BG1066" s="130"/>
      <c r="BH1066" s="130"/>
      <c r="BI1066" s="130"/>
      <c r="BJ1066" s="130"/>
      <c r="BK1066" s="130"/>
      <c r="BL1066" s="130"/>
      <c r="BM1066" s="130"/>
      <c r="BN1066" s="130"/>
      <c r="BO1066" s="130"/>
      <c r="BP1066" s="130"/>
      <c r="BQ1066" s="130"/>
      <c r="BR1066" s="130"/>
      <c r="BS1066" s="130"/>
      <c r="BT1066" s="130"/>
      <c r="BU1066" s="130"/>
      <c r="BV1066" s="130"/>
      <c r="BW1066" s="130"/>
      <c r="BX1066" s="130"/>
      <c r="BY1066" s="130"/>
      <c r="BZ1066" s="130"/>
      <c r="CA1066" s="130"/>
      <c r="CB1066" s="130"/>
      <c r="CC1066" s="130"/>
      <c r="CD1066" s="130"/>
      <c r="CE1066" s="130"/>
      <c r="CF1066" s="130"/>
      <c r="CG1066" s="130"/>
      <c r="CH1066" s="130"/>
      <c r="CI1066" s="130"/>
      <c r="CJ1066" s="130"/>
      <c r="CK1066" s="130"/>
      <c r="CL1066" s="130"/>
      <c r="CM1066" s="130"/>
      <c r="CN1066" s="130"/>
      <c r="CO1066" s="130"/>
      <c r="CP1066" s="130"/>
      <c r="CQ1066" s="130"/>
      <c r="CR1066" s="130"/>
      <c r="CS1066" s="130"/>
      <c r="CT1066" s="130"/>
      <c r="CU1066" s="130"/>
      <c r="CV1066" s="130"/>
      <c r="CW1066" s="130"/>
      <c r="CX1066" s="130"/>
      <c r="CY1066" s="130"/>
      <c r="CZ1066" s="130"/>
      <c r="DA1066" s="130"/>
      <c r="DB1066" s="130"/>
      <c r="DC1066" s="130"/>
      <c r="DD1066" s="130"/>
      <c r="DE1066" s="130"/>
      <c r="DF1066" s="130"/>
      <c r="DG1066" s="130"/>
      <c r="DH1066" s="130"/>
    </row>
    <row r="1067" spans="1:112" s="131" customFormat="1" ht="12.75">
      <c r="A1067" s="139">
        <v>113</v>
      </c>
      <c r="B1067" s="126">
        <v>30</v>
      </c>
      <c r="C1067" s="150" t="s">
        <v>553</v>
      </c>
      <c r="D1067" s="150" t="s">
        <v>554</v>
      </c>
      <c r="E1067" s="142" t="s">
        <v>555</v>
      </c>
      <c r="F1067" s="121" t="s">
        <v>556</v>
      </c>
      <c r="G1067" s="226" t="s">
        <v>54</v>
      </c>
      <c r="H1067" s="171">
        <v>3400</v>
      </c>
      <c r="I1067" s="173">
        <v>0</v>
      </c>
      <c r="J1067" s="173">
        <v>0</v>
      </c>
      <c r="K1067" s="151">
        <v>42395</v>
      </c>
      <c r="L1067" s="121" t="s">
        <v>557</v>
      </c>
      <c r="M1067" s="142"/>
      <c r="N1067" s="130"/>
      <c r="O1067" s="130"/>
      <c r="P1067" s="130"/>
      <c r="Q1067" s="130"/>
      <c r="R1067" s="130"/>
      <c r="S1067" s="130"/>
      <c r="T1067" s="130"/>
      <c r="U1067" s="130"/>
      <c r="V1067" s="130"/>
      <c r="W1067" s="130"/>
      <c r="X1067" s="130"/>
      <c r="Y1067" s="130"/>
      <c r="Z1067" s="130"/>
      <c r="AA1067" s="130"/>
      <c r="AB1067" s="130"/>
      <c r="AC1067" s="130"/>
      <c r="AD1067" s="130"/>
      <c r="AE1067" s="130"/>
      <c r="AF1067" s="130"/>
      <c r="AG1067" s="130"/>
      <c r="AH1067" s="130"/>
      <c r="AI1067" s="130"/>
      <c r="AJ1067" s="130"/>
      <c r="AK1067" s="130"/>
      <c r="AL1067" s="130"/>
      <c r="AM1067" s="130"/>
      <c r="AN1067" s="130"/>
      <c r="AO1067" s="130"/>
      <c r="AP1067" s="130"/>
      <c r="AQ1067" s="130"/>
      <c r="AR1067" s="130"/>
      <c r="AS1067" s="130"/>
      <c r="AT1067" s="130"/>
      <c r="AU1067" s="130"/>
      <c r="AV1067" s="130"/>
      <c r="AW1067" s="130"/>
      <c r="AX1067" s="130"/>
      <c r="AY1067" s="130"/>
      <c r="AZ1067" s="130"/>
      <c r="BA1067" s="130"/>
      <c r="BB1067" s="130"/>
      <c r="BC1067" s="130"/>
      <c r="BD1067" s="130"/>
      <c r="BE1067" s="130"/>
      <c r="BF1067" s="130"/>
      <c r="BG1067" s="130"/>
      <c r="BH1067" s="130"/>
      <c r="BI1067" s="130"/>
      <c r="BJ1067" s="130"/>
      <c r="BK1067" s="130"/>
      <c r="BL1067" s="130"/>
      <c r="BM1067" s="130"/>
      <c r="BN1067" s="130"/>
      <c r="BO1067" s="130"/>
      <c r="BP1067" s="130"/>
      <c r="BQ1067" s="130"/>
      <c r="BR1067" s="130"/>
      <c r="BS1067" s="130"/>
      <c r="BT1067" s="130"/>
      <c r="BU1067" s="130"/>
      <c r="BV1067" s="130"/>
      <c r="BW1067" s="130"/>
      <c r="BX1067" s="130"/>
      <c r="BY1067" s="130"/>
      <c r="BZ1067" s="130"/>
      <c r="CA1067" s="130"/>
      <c r="CB1067" s="130"/>
      <c r="CC1067" s="130"/>
      <c r="CD1067" s="130"/>
      <c r="CE1067" s="130"/>
      <c r="CF1067" s="130"/>
      <c r="CG1067" s="130"/>
      <c r="CH1067" s="130"/>
      <c r="CI1067" s="130"/>
      <c r="CJ1067" s="130"/>
      <c r="CK1067" s="130"/>
      <c r="CL1067" s="130"/>
      <c r="CM1067" s="130"/>
      <c r="CN1067" s="130"/>
      <c r="CO1067" s="130"/>
      <c r="CP1067" s="130"/>
      <c r="CQ1067" s="130"/>
      <c r="CR1067" s="130"/>
      <c r="CS1067" s="130"/>
      <c r="CT1067" s="130"/>
      <c r="CU1067" s="130"/>
      <c r="CV1067" s="130"/>
      <c r="CW1067" s="130"/>
      <c r="CX1067" s="130"/>
      <c r="CY1067" s="130"/>
      <c r="CZ1067" s="130"/>
      <c r="DA1067" s="130"/>
      <c r="DB1067" s="130"/>
      <c r="DC1067" s="130"/>
      <c r="DD1067" s="130"/>
      <c r="DE1067" s="130"/>
      <c r="DF1067" s="130"/>
      <c r="DG1067" s="130"/>
      <c r="DH1067" s="130"/>
    </row>
    <row r="1068" spans="1:112" s="143" customFormat="1" ht="12.75">
      <c r="A1068" s="139">
        <v>114</v>
      </c>
      <c r="B1068" s="126">
        <v>31</v>
      </c>
      <c r="C1068" s="150" t="s">
        <v>558</v>
      </c>
      <c r="D1068" s="150" t="s">
        <v>554</v>
      </c>
      <c r="E1068" s="142" t="s">
        <v>559</v>
      </c>
      <c r="F1068" s="121" t="s">
        <v>560</v>
      </c>
      <c r="G1068" s="226" t="s">
        <v>54</v>
      </c>
      <c r="H1068" s="171">
        <v>15000</v>
      </c>
      <c r="I1068" s="173">
        <v>0</v>
      </c>
      <c r="J1068" s="173">
        <v>0</v>
      </c>
      <c r="K1068" s="151">
        <v>42450</v>
      </c>
      <c r="L1068" s="121" t="s">
        <v>561</v>
      </c>
      <c r="M1068" s="142"/>
      <c r="N1068" s="130"/>
      <c r="O1068" s="130"/>
      <c r="P1068" s="130"/>
      <c r="Q1068" s="130"/>
      <c r="R1068" s="130"/>
      <c r="S1068" s="130"/>
      <c r="T1068" s="130"/>
      <c r="U1068" s="130"/>
      <c r="V1068" s="130"/>
      <c r="W1068" s="130"/>
      <c r="X1068" s="130"/>
      <c r="Y1068" s="130"/>
      <c r="Z1068" s="130"/>
      <c r="AA1068" s="130"/>
      <c r="AB1068" s="130"/>
      <c r="AC1068" s="130"/>
      <c r="AD1068" s="130"/>
      <c r="AE1068" s="130"/>
      <c r="AF1068" s="130"/>
      <c r="AG1068" s="130"/>
      <c r="AH1068" s="130"/>
      <c r="AI1068" s="130"/>
      <c r="AJ1068" s="130"/>
      <c r="AK1068" s="130"/>
      <c r="AL1068" s="130"/>
      <c r="AM1068" s="130"/>
      <c r="AN1068" s="130"/>
      <c r="AO1068" s="130"/>
      <c r="AP1068" s="130"/>
      <c r="AQ1068" s="130"/>
      <c r="AR1068" s="130"/>
      <c r="AS1068" s="130"/>
      <c r="AT1068" s="130"/>
      <c r="AU1068" s="130"/>
      <c r="AV1068" s="130"/>
      <c r="AW1068" s="130"/>
      <c r="AX1068" s="130"/>
      <c r="AY1068" s="130"/>
      <c r="AZ1068" s="130"/>
      <c r="BA1068" s="130"/>
      <c r="BB1068" s="130"/>
      <c r="BC1068" s="130"/>
      <c r="BD1068" s="130"/>
      <c r="BE1068" s="130"/>
      <c r="BF1068" s="130"/>
      <c r="BG1068" s="130"/>
      <c r="BH1068" s="130"/>
      <c r="BI1068" s="130"/>
      <c r="BJ1068" s="130"/>
      <c r="BK1068" s="130"/>
      <c r="BL1068" s="130"/>
      <c r="BM1068" s="130"/>
      <c r="BN1068" s="130"/>
      <c r="BO1068" s="130"/>
      <c r="BP1068" s="130"/>
      <c r="BQ1068" s="130"/>
      <c r="BR1068" s="130"/>
      <c r="BS1068" s="130"/>
      <c r="BT1068" s="130"/>
      <c r="BU1068" s="130"/>
      <c r="BV1068" s="130"/>
      <c r="BW1068" s="130"/>
      <c r="BX1068" s="130"/>
      <c r="BY1068" s="130"/>
      <c r="BZ1068" s="130"/>
      <c r="CA1068" s="130"/>
      <c r="CB1068" s="130"/>
      <c r="CC1068" s="130"/>
      <c r="CD1068" s="130"/>
      <c r="CE1068" s="130"/>
      <c r="CF1068" s="130"/>
      <c r="CG1068" s="130"/>
      <c r="CH1068" s="130"/>
      <c r="CI1068" s="130"/>
      <c r="CJ1068" s="130"/>
      <c r="CK1068" s="130"/>
      <c r="CL1068" s="130"/>
      <c r="CM1068" s="130"/>
      <c r="CN1068" s="130"/>
      <c r="CO1068" s="130"/>
      <c r="CP1068" s="130"/>
      <c r="CQ1068" s="130"/>
      <c r="CR1068" s="130"/>
      <c r="CS1068" s="130"/>
      <c r="CT1068" s="130"/>
      <c r="CU1068" s="130"/>
      <c r="CV1068" s="130"/>
      <c r="CW1068" s="130"/>
      <c r="CX1068" s="130"/>
      <c r="CY1068" s="130"/>
      <c r="CZ1068" s="130"/>
      <c r="DA1068" s="130"/>
      <c r="DB1068" s="130"/>
      <c r="DC1068" s="130"/>
      <c r="DD1068" s="130"/>
      <c r="DE1068" s="130"/>
      <c r="DF1068" s="130"/>
      <c r="DG1068" s="130"/>
      <c r="DH1068" s="130"/>
    </row>
    <row r="1069" spans="1:112" s="131" customFormat="1" ht="12.75">
      <c r="A1069" s="139">
        <v>115</v>
      </c>
      <c r="B1069" s="126">
        <v>32</v>
      </c>
      <c r="C1069" s="150" t="s">
        <v>562</v>
      </c>
      <c r="D1069" s="150" t="s">
        <v>554</v>
      </c>
      <c r="E1069" s="142" t="s">
        <v>563</v>
      </c>
      <c r="F1069" s="121" t="s">
        <v>564</v>
      </c>
      <c r="G1069" s="226" t="s">
        <v>54</v>
      </c>
      <c r="H1069" s="171">
        <v>2714</v>
      </c>
      <c r="I1069" s="173">
        <v>0</v>
      </c>
      <c r="J1069" s="173">
        <v>0</v>
      </c>
      <c r="K1069" s="151">
        <v>42450</v>
      </c>
      <c r="L1069" s="121" t="s">
        <v>565</v>
      </c>
      <c r="M1069" s="138"/>
      <c r="N1069" s="130"/>
      <c r="O1069" s="130"/>
      <c r="P1069" s="130"/>
      <c r="Q1069" s="130"/>
      <c r="R1069" s="130"/>
      <c r="S1069" s="130"/>
      <c r="T1069" s="130"/>
      <c r="U1069" s="130"/>
      <c r="V1069" s="130"/>
      <c r="W1069" s="130"/>
      <c r="X1069" s="130"/>
      <c r="Y1069" s="130"/>
      <c r="Z1069" s="130"/>
      <c r="AA1069" s="130"/>
      <c r="AB1069" s="130"/>
      <c r="AC1069" s="130"/>
      <c r="AD1069" s="130"/>
      <c r="AE1069" s="130"/>
      <c r="AF1069" s="130"/>
      <c r="AG1069" s="130"/>
      <c r="AH1069" s="130"/>
      <c r="AI1069" s="130"/>
      <c r="AJ1069" s="130"/>
      <c r="AK1069" s="130"/>
      <c r="AL1069" s="130"/>
      <c r="AM1069" s="130"/>
      <c r="AN1069" s="130"/>
      <c r="AO1069" s="130"/>
      <c r="AP1069" s="130"/>
      <c r="AQ1069" s="130"/>
      <c r="AR1069" s="130"/>
      <c r="AS1069" s="130"/>
      <c r="AT1069" s="130"/>
      <c r="AU1069" s="130"/>
      <c r="AV1069" s="130"/>
      <c r="AW1069" s="130"/>
      <c r="AX1069" s="130"/>
      <c r="AY1069" s="130"/>
      <c r="AZ1069" s="130"/>
      <c r="BA1069" s="130"/>
      <c r="BB1069" s="130"/>
      <c r="BC1069" s="130"/>
      <c r="BD1069" s="130"/>
      <c r="BE1069" s="130"/>
      <c r="BF1069" s="130"/>
      <c r="BG1069" s="130"/>
      <c r="BH1069" s="130"/>
      <c r="BI1069" s="130"/>
      <c r="BJ1069" s="130"/>
      <c r="BK1069" s="130"/>
      <c r="BL1069" s="130"/>
      <c r="BM1069" s="130"/>
      <c r="BN1069" s="130"/>
      <c r="BO1069" s="130"/>
      <c r="BP1069" s="130"/>
      <c r="BQ1069" s="130"/>
      <c r="BR1069" s="130"/>
      <c r="BS1069" s="130"/>
      <c r="BT1069" s="130"/>
      <c r="BU1069" s="130"/>
      <c r="BV1069" s="130"/>
      <c r="BW1069" s="130"/>
      <c r="BX1069" s="130"/>
      <c r="BY1069" s="130"/>
      <c r="BZ1069" s="130"/>
      <c r="CA1069" s="130"/>
      <c r="CB1069" s="130"/>
      <c r="CC1069" s="130"/>
      <c r="CD1069" s="130"/>
      <c r="CE1069" s="130"/>
      <c r="CF1069" s="130"/>
      <c r="CG1069" s="130"/>
      <c r="CH1069" s="130"/>
      <c r="CI1069" s="130"/>
      <c r="CJ1069" s="130"/>
      <c r="CK1069" s="130"/>
      <c r="CL1069" s="130"/>
      <c r="CM1069" s="130"/>
      <c r="CN1069" s="130"/>
      <c r="CO1069" s="130"/>
      <c r="CP1069" s="130"/>
      <c r="CQ1069" s="130"/>
      <c r="CR1069" s="130"/>
      <c r="CS1069" s="130"/>
      <c r="CT1069" s="130"/>
      <c r="CU1069" s="130"/>
      <c r="CV1069" s="130"/>
      <c r="CW1069" s="130"/>
      <c r="CX1069" s="130"/>
      <c r="CY1069" s="130"/>
      <c r="CZ1069" s="130"/>
      <c r="DA1069" s="130"/>
      <c r="DB1069" s="130"/>
      <c r="DC1069" s="130"/>
      <c r="DD1069" s="130"/>
      <c r="DE1069" s="130"/>
      <c r="DF1069" s="130"/>
      <c r="DG1069" s="130"/>
      <c r="DH1069" s="130"/>
    </row>
    <row r="1070" spans="1:112" s="131" customFormat="1" ht="12.75">
      <c r="A1070" s="139">
        <v>116</v>
      </c>
      <c r="B1070" s="126">
        <v>33</v>
      </c>
      <c r="C1070" s="150" t="s">
        <v>566</v>
      </c>
      <c r="D1070" s="150" t="s">
        <v>554</v>
      </c>
      <c r="E1070" s="142" t="s">
        <v>567</v>
      </c>
      <c r="F1070" s="121" t="s">
        <v>568</v>
      </c>
      <c r="G1070" s="226" t="s">
        <v>54</v>
      </c>
      <c r="H1070" s="171">
        <v>5200</v>
      </c>
      <c r="I1070" s="173">
        <v>0</v>
      </c>
      <c r="J1070" s="173">
        <v>0</v>
      </c>
      <c r="K1070" s="151">
        <v>42450</v>
      </c>
      <c r="L1070" s="121" t="s">
        <v>569</v>
      </c>
      <c r="M1070" s="138"/>
      <c r="N1070" s="130"/>
      <c r="O1070" s="130"/>
      <c r="P1070" s="130"/>
      <c r="Q1070" s="130"/>
      <c r="R1070" s="130"/>
      <c r="S1070" s="130"/>
      <c r="T1070" s="130"/>
      <c r="U1070" s="130"/>
      <c r="V1070" s="130"/>
      <c r="W1070" s="130"/>
      <c r="X1070" s="130"/>
      <c r="Y1070" s="130"/>
      <c r="Z1070" s="130"/>
      <c r="AA1070" s="130"/>
      <c r="AB1070" s="130"/>
      <c r="AC1070" s="130"/>
      <c r="AD1070" s="130"/>
      <c r="AE1070" s="130"/>
      <c r="AF1070" s="130"/>
      <c r="AG1070" s="130"/>
      <c r="AH1070" s="130"/>
      <c r="AI1070" s="130"/>
      <c r="AJ1070" s="130"/>
      <c r="AK1070" s="130"/>
      <c r="AL1070" s="130"/>
      <c r="AM1070" s="130"/>
      <c r="AN1070" s="130"/>
      <c r="AO1070" s="130"/>
      <c r="AP1070" s="130"/>
      <c r="AQ1070" s="130"/>
      <c r="AR1070" s="130"/>
      <c r="AS1070" s="130"/>
      <c r="AT1070" s="130"/>
      <c r="AU1070" s="130"/>
      <c r="AV1070" s="130"/>
      <c r="AW1070" s="130"/>
      <c r="AX1070" s="130"/>
      <c r="AY1070" s="130"/>
      <c r="AZ1070" s="130"/>
      <c r="BA1070" s="130"/>
      <c r="BB1070" s="130"/>
      <c r="BC1070" s="130"/>
      <c r="BD1070" s="130"/>
      <c r="BE1070" s="130"/>
      <c r="BF1070" s="130"/>
      <c r="BG1070" s="130"/>
      <c r="BH1070" s="130"/>
      <c r="BI1070" s="130"/>
      <c r="BJ1070" s="130"/>
      <c r="BK1070" s="130"/>
      <c r="BL1070" s="130"/>
      <c r="BM1070" s="130"/>
      <c r="BN1070" s="130"/>
      <c r="BO1070" s="130"/>
      <c r="BP1070" s="130"/>
      <c r="BQ1070" s="130"/>
      <c r="BR1070" s="130"/>
      <c r="BS1070" s="130"/>
      <c r="BT1070" s="130"/>
      <c r="BU1070" s="130"/>
      <c r="BV1070" s="130"/>
      <c r="BW1070" s="130"/>
      <c r="BX1070" s="130"/>
      <c r="BY1070" s="130"/>
      <c r="BZ1070" s="130"/>
      <c r="CA1070" s="130"/>
      <c r="CB1070" s="130"/>
      <c r="CC1070" s="130"/>
      <c r="CD1070" s="130"/>
      <c r="CE1070" s="130"/>
      <c r="CF1070" s="130"/>
      <c r="CG1070" s="130"/>
      <c r="CH1070" s="130"/>
      <c r="CI1070" s="130"/>
      <c r="CJ1070" s="130"/>
      <c r="CK1070" s="130"/>
      <c r="CL1070" s="130"/>
      <c r="CM1070" s="130"/>
      <c r="CN1070" s="130"/>
      <c r="CO1070" s="130"/>
      <c r="CP1070" s="130"/>
      <c r="CQ1070" s="130"/>
      <c r="CR1070" s="130"/>
      <c r="CS1070" s="130"/>
      <c r="CT1070" s="130"/>
      <c r="CU1070" s="130"/>
      <c r="CV1070" s="130"/>
      <c r="CW1070" s="130"/>
      <c r="CX1070" s="130"/>
      <c r="CY1070" s="130"/>
      <c r="CZ1070" s="130"/>
      <c r="DA1070" s="130"/>
      <c r="DB1070" s="130"/>
      <c r="DC1070" s="130"/>
      <c r="DD1070" s="130"/>
      <c r="DE1070" s="130"/>
      <c r="DF1070" s="130"/>
      <c r="DG1070" s="130"/>
      <c r="DH1070" s="130"/>
    </row>
    <row r="1071" spans="1:112" s="131" customFormat="1" ht="12.75">
      <c r="A1071" s="139">
        <v>117</v>
      </c>
      <c r="B1071" s="126">
        <v>34</v>
      </c>
      <c r="C1071" s="150" t="s">
        <v>570</v>
      </c>
      <c r="D1071" s="150" t="s">
        <v>554</v>
      </c>
      <c r="E1071" s="142" t="s">
        <v>571</v>
      </c>
      <c r="F1071" s="121" t="s">
        <v>572</v>
      </c>
      <c r="G1071" s="226" t="s">
        <v>54</v>
      </c>
      <c r="H1071" s="171">
        <v>2450</v>
      </c>
      <c r="I1071" s="173">
        <v>0</v>
      </c>
      <c r="J1071" s="173">
        <v>0</v>
      </c>
      <c r="K1071" s="151">
        <v>42450</v>
      </c>
      <c r="L1071" s="121" t="s">
        <v>573</v>
      </c>
      <c r="M1071" s="138"/>
      <c r="N1071" s="130"/>
      <c r="O1071" s="130"/>
      <c r="P1071" s="130"/>
      <c r="Q1071" s="130"/>
      <c r="R1071" s="130"/>
      <c r="S1071" s="130"/>
      <c r="T1071" s="130"/>
      <c r="U1071" s="130"/>
      <c r="V1071" s="130"/>
      <c r="W1071" s="130"/>
      <c r="X1071" s="130"/>
      <c r="Y1071" s="130"/>
      <c r="Z1071" s="130"/>
      <c r="AA1071" s="130"/>
      <c r="AB1071" s="130"/>
      <c r="AC1071" s="130"/>
      <c r="AD1071" s="130"/>
      <c r="AE1071" s="130"/>
      <c r="AF1071" s="130"/>
      <c r="AG1071" s="130"/>
      <c r="AH1071" s="130"/>
      <c r="AI1071" s="130"/>
      <c r="AJ1071" s="130"/>
      <c r="AK1071" s="130"/>
      <c r="AL1071" s="130"/>
      <c r="AM1071" s="130"/>
      <c r="AN1071" s="130"/>
      <c r="AO1071" s="130"/>
      <c r="AP1071" s="130"/>
      <c r="AQ1071" s="130"/>
      <c r="AR1071" s="130"/>
      <c r="AS1071" s="130"/>
      <c r="AT1071" s="130"/>
      <c r="AU1071" s="130"/>
      <c r="AV1071" s="130"/>
      <c r="AW1071" s="130"/>
      <c r="AX1071" s="130"/>
      <c r="AY1071" s="130"/>
      <c r="AZ1071" s="130"/>
      <c r="BA1071" s="130"/>
      <c r="BB1071" s="130"/>
      <c r="BC1071" s="130"/>
      <c r="BD1071" s="130"/>
      <c r="BE1071" s="130"/>
      <c r="BF1071" s="130"/>
      <c r="BG1071" s="130"/>
      <c r="BH1071" s="130"/>
      <c r="BI1071" s="130"/>
      <c r="BJ1071" s="130"/>
      <c r="BK1071" s="130"/>
      <c r="BL1071" s="130"/>
      <c r="BM1071" s="130"/>
      <c r="BN1071" s="130"/>
      <c r="BO1071" s="130"/>
      <c r="BP1071" s="130"/>
      <c r="BQ1071" s="130"/>
      <c r="BR1071" s="130"/>
      <c r="BS1071" s="130"/>
      <c r="BT1071" s="130"/>
      <c r="BU1071" s="130"/>
      <c r="BV1071" s="130"/>
      <c r="BW1071" s="130"/>
      <c r="BX1071" s="130"/>
      <c r="BY1071" s="130"/>
      <c r="BZ1071" s="130"/>
      <c r="CA1071" s="130"/>
      <c r="CB1071" s="130"/>
      <c r="CC1071" s="130"/>
      <c r="CD1071" s="130"/>
      <c r="CE1071" s="130"/>
      <c r="CF1071" s="130"/>
      <c r="CG1071" s="130"/>
      <c r="CH1071" s="130"/>
      <c r="CI1071" s="130"/>
      <c r="CJ1071" s="130"/>
      <c r="CK1071" s="130"/>
      <c r="CL1071" s="130"/>
      <c r="CM1071" s="130"/>
      <c r="CN1071" s="130"/>
      <c r="CO1071" s="130"/>
      <c r="CP1071" s="130"/>
      <c r="CQ1071" s="130"/>
      <c r="CR1071" s="130"/>
      <c r="CS1071" s="130"/>
      <c r="CT1071" s="130"/>
      <c r="CU1071" s="130"/>
      <c r="CV1071" s="130"/>
      <c r="CW1071" s="130"/>
      <c r="CX1071" s="130"/>
      <c r="CY1071" s="130"/>
      <c r="CZ1071" s="130"/>
      <c r="DA1071" s="130"/>
      <c r="DB1071" s="130"/>
      <c r="DC1071" s="130"/>
      <c r="DD1071" s="130"/>
      <c r="DE1071" s="130"/>
      <c r="DF1071" s="130"/>
      <c r="DG1071" s="130"/>
      <c r="DH1071" s="130"/>
    </row>
    <row r="1072" spans="1:112" s="131" customFormat="1" ht="12.75">
      <c r="A1072" s="139">
        <v>118</v>
      </c>
      <c r="B1072" s="126">
        <v>35</v>
      </c>
      <c r="C1072" s="150" t="s">
        <v>574</v>
      </c>
      <c r="D1072" s="150" t="s">
        <v>554</v>
      </c>
      <c r="E1072" s="142" t="s">
        <v>575</v>
      </c>
      <c r="F1072" s="121" t="s">
        <v>576</v>
      </c>
      <c r="G1072" s="226" t="s">
        <v>54</v>
      </c>
      <c r="H1072" s="171">
        <v>15400</v>
      </c>
      <c r="I1072" s="173">
        <v>0</v>
      </c>
      <c r="J1072" s="173">
        <v>0</v>
      </c>
      <c r="K1072" s="151">
        <v>42450</v>
      </c>
      <c r="L1072" s="121" t="s">
        <v>577</v>
      </c>
      <c r="M1072" s="138"/>
      <c r="N1072" s="130"/>
      <c r="O1072" s="130"/>
      <c r="P1072" s="130"/>
      <c r="Q1072" s="130"/>
      <c r="R1072" s="130"/>
      <c r="S1072" s="130"/>
      <c r="T1072" s="130"/>
      <c r="U1072" s="130"/>
      <c r="V1072" s="130"/>
      <c r="W1072" s="130"/>
      <c r="X1072" s="130"/>
      <c r="Y1072" s="130"/>
      <c r="Z1072" s="130"/>
      <c r="AA1072" s="130"/>
      <c r="AB1072" s="130"/>
      <c r="AC1072" s="130"/>
      <c r="AD1072" s="130"/>
      <c r="AE1072" s="130"/>
      <c r="AF1072" s="130"/>
      <c r="AG1072" s="130"/>
      <c r="AH1072" s="130"/>
      <c r="AI1072" s="130"/>
      <c r="AJ1072" s="130"/>
      <c r="AK1072" s="130"/>
      <c r="AL1072" s="130"/>
      <c r="AM1072" s="130"/>
      <c r="AN1072" s="130"/>
      <c r="AO1072" s="130"/>
      <c r="AP1072" s="130"/>
      <c r="AQ1072" s="130"/>
      <c r="AR1072" s="130"/>
      <c r="AS1072" s="130"/>
      <c r="AT1072" s="130"/>
      <c r="AU1072" s="130"/>
      <c r="AV1072" s="130"/>
      <c r="AW1072" s="130"/>
      <c r="AX1072" s="130"/>
      <c r="AY1072" s="130"/>
      <c r="AZ1072" s="130"/>
      <c r="BA1072" s="130"/>
      <c r="BB1072" s="130"/>
      <c r="BC1072" s="130"/>
      <c r="BD1072" s="130"/>
      <c r="BE1072" s="130"/>
      <c r="BF1072" s="130"/>
      <c r="BG1072" s="130"/>
      <c r="BH1072" s="130"/>
      <c r="BI1072" s="130"/>
      <c r="BJ1072" s="130"/>
      <c r="BK1072" s="130"/>
      <c r="BL1072" s="130"/>
      <c r="BM1072" s="130"/>
      <c r="BN1072" s="130"/>
      <c r="BO1072" s="130"/>
      <c r="BP1072" s="130"/>
      <c r="BQ1072" s="130"/>
      <c r="BR1072" s="130"/>
      <c r="BS1072" s="130"/>
      <c r="BT1072" s="130"/>
      <c r="BU1072" s="130"/>
      <c r="BV1072" s="130"/>
      <c r="BW1072" s="130"/>
      <c r="BX1072" s="130"/>
      <c r="BY1072" s="130"/>
      <c r="BZ1072" s="130"/>
      <c r="CA1072" s="130"/>
      <c r="CB1072" s="130"/>
      <c r="CC1072" s="130"/>
      <c r="CD1072" s="130"/>
      <c r="CE1072" s="130"/>
      <c r="CF1072" s="130"/>
      <c r="CG1072" s="130"/>
      <c r="CH1072" s="130"/>
      <c r="CI1072" s="130"/>
      <c r="CJ1072" s="130"/>
      <c r="CK1072" s="130"/>
      <c r="CL1072" s="130"/>
      <c r="CM1072" s="130"/>
      <c r="CN1072" s="130"/>
      <c r="CO1072" s="130"/>
      <c r="CP1072" s="130"/>
      <c r="CQ1072" s="130"/>
      <c r="CR1072" s="130"/>
      <c r="CS1072" s="130"/>
      <c r="CT1072" s="130"/>
      <c r="CU1072" s="130"/>
      <c r="CV1072" s="130"/>
      <c r="CW1072" s="130"/>
      <c r="CX1072" s="130"/>
      <c r="CY1072" s="130"/>
      <c r="CZ1072" s="130"/>
      <c r="DA1072" s="130"/>
      <c r="DB1072" s="130"/>
      <c r="DC1072" s="130"/>
      <c r="DD1072" s="130"/>
      <c r="DE1072" s="130"/>
      <c r="DF1072" s="130"/>
      <c r="DG1072" s="130"/>
      <c r="DH1072" s="130"/>
    </row>
    <row r="1073" spans="1:112" s="131" customFormat="1" ht="12.75">
      <c r="A1073" s="139">
        <v>119</v>
      </c>
      <c r="B1073" s="126">
        <v>36</v>
      </c>
      <c r="C1073" s="150" t="s">
        <v>476</v>
      </c>
      <c r="D1073" s="150" t="s">
        <v>464</v>
      </c>
      <c r="E1073" s="142" t="s">
        <v>578</v>
      </c>
      <c r="F1073" s="121" t="s">
        <v>579</v>
      </c>
      <c r="G1073" s="226" t="s">
        <v>54</v>
      </c>
      <c r="H1073" s="171">
        <v>1549712</v>
      </c>
      <c r="I1073" s="173">
        <v>0</v>
      </c>
      <c r="J1073" s="173">
        <v>0</v>
      </c>
      <c r="K1073" s="151">
        <v>42495</v>
      </c>
      <c r="L1073" s="121" t="s">
        <v>580</v>
      </c>
      <c r="M1073" s="138"/>
      <c r="N1073" s="130"/>
      <c r="O1073" s="130"/>
      <c r="P1073" s="130"/>
      <c r="Q1073" s="130"/>
      <c r="R1073" s="130"/>
      <c r="S1073" s="130"/>
      <c r="T1073" s="130"/>
      <c r="U1073" s="130"/>
      <c r="V1073" s="130"/>
      <c r="W1073" s="130"/>
      <c r="X1073" s="130"/>
      <c r="Y1073" s="130"/>
      <c r="Z1073" s="130"/>
      <c r="AA1073" s="130"/>
      <c r="AB1073" s="130"/>
      <c r="AC1073" s="130"/>
      <c r="AD1073" s="130"/>
      <c r="AE1073" s="130"/>
      <c r="AF1073" s="130"/>
      <c r="AG1073" s="130"/>
      <c r="AH1073" s="130"/>
      <c r="AI1073" s="130"/>
      <c r="AJ1073" s="130"/>
      <c r="AK1073" s="130"/>
      <c r="AL1073" s="130"/>
      <c r="AM1073" s="130"/>
      <c r="AN1073" s="130"/>
      <c r="AO1073" s="130"/>
      <c r="AP1073" s="130"/>
      <c r="AQ1073" s="130"/>
      <c r="AR1073" s="130"/>
      <c r="AS1073" s="130"/>
      <c r="AT1073" s="130"/>
      <c r="AU1073" s="130"/>
      <c r="AV1073" s="130"/>
      <c r="AW1073" s="130"/>
      <c r="AX1073" s="130"/>
      <c r="AY1073" s="130"/>
      <c r="AZ1073" s="130"/>
      <c r="BA1073" s="130"/>
      <c r="BB1073" s="130"/>
      <c r="BC1073" s="130"/>
      <c r="BD1073" s="130"/>
      <c r="BE1073" s="130"/>
      <c r="BF1073" s="130"/>
      <c r="BG1073" s="130"/>
      <c r="BH1073" s="130"/>
      <c r="BI1073" s="130"/>
      <c r="BJ1073" s="130"/>
      <c r="BK1073" s="130"/>
      <c r="BL1073" s="130"/>
      <c r="BM1073" s="130"/>
      <c r="BN1073" s="130"/>
      <c r="BO1073" s="130"/>
      <c r="BP1073" s="130"/>
      <c r="BQ1073" s="130"/>
      <c r="BR1073" s="130"/>
      <c r="BS1073" s="130"/>
      <c r="BT1073" s="130"/>
      <c r="BU1073" s="130"/>
      <c r="BV1073" s="130"/>
      <c r="BW1073" s="130"/>
      <c r="BX1073" s="130"/>
      <c r="BY1073" s="130"/>
      <c r="BZ1073" s="130"/>
      <c r="CA1073" s="130"/>
      <c r="CB1073" s="130"/>
      <c r="CC1073" s="130"/>
      <c r="CD1073" s="130"/>
      <c r="CE1073" s="130"/>
      <c r="CF1073" s="130"/>
      <c r="CG1073" s="130"/>
      <c r="CH1073" s="130"/>
      <c r="CI1073" s="130"/>
      <c r="CJ1073" s="130"/>
      <c r="CK1073" s="130"/>
      <c r="CL1073" s="130"/>
      <c r="CM1073" s="130"/>
      <c r="CN1073" s="130"/>
      <c r="CO1073" s="130"/>
      <c r="CP1073" s="130"/>
      <c r="CQ1073" s="130"/>
      <c r="CR1073" s="130"/>
      <c r="CS1073" s="130"/>
      <c r="CT1073" s="130"/>
      <c r="CU1073" s="130"/>
      <c r="CV1073" s="130"/>
      <c r="CW1073" s="130"/>
      <c r="CX1073" s="130"/>
      <c r="CY1073" s="130"/>
      <c r="CZ1073" s="130"/>
      <c r="DA1073" s="130"/>
      <c r="DB1073" s="130"/>
      <c r="DC1073" s="130"/>
      <c r="DD1073" s="130"/>
      <c r="DE1073" s="130"/>
      <c r="DF1073" s="130"/>
      <c r="DG1073" s="130"/>
      <c r="DH1073" s="130"/>
    </row>
    <row r="1074" spans="1:112" s="131" customFormat="1" ht="12.75">
      <c r="A1074" s="139">
        <v>120</v>
      </c>
      <c r="B1074" s="126">
        <v>37</v>
      </c>
      <c r="C1074" s="150" t="s">
        <v>476</v>
      </c>
      <c r="D1074" s="150" t="s">
        <v>464</v>
      </c>
      <c r="E1074" s="142" t="s">
        <v>578</v>
      </c>
      <c r="F1074" s="121" t="s">
        <v>581</v>
      </c>
      <c r="G1074" s="228" t="s">
        <v>403</v>
      </c>
      <c r="H1074" s="171">
        <v>2162269</v>
      </c>
      <c r="I1074" s="173">
        <v>0</v>
      </c>
      <c r="J1074" s="173">
        <v>0</v>
      </c>
      <c r="K1074" s="151">
        <v>42305</v>
      </c>
      <c r="L1074" s="121" t="s">
        <v>582</v>
      </c>
      <c r="M1074" s="142"/>
      <c r="N1074" s="130"/>
      <c r="O1074" s="130"/>
      <c r="P1074" s="130"/>
      <c r="Q1074" s="130"/>
      <c r="R1074" s="130"/>
      <c r="S1074" s="130"/>
      <c r="T1074" s="130"/>
      <c r="U1074" s="130"/>
      <c r="V1074" s="130"/>
      <c r="W1074" s="130"/>
      <c r="X1074" s="130"/>
      <c r="Y1074" s="130"/>
      <c r="Z1074" s="130"/>
      <c r="AA1074" s="130"/>
      <c r="AB1074" s="130"/>
      <c r="AC1074" s="130"/>
      <c r="AD1074" s="130"/>
      <c r="AE1074" s="130"/>
      <c r="AF1074" s="130"/>
      <c r="AG1074" s="130"/>
      <c r="AH1074" s="130"/>
      <c r="AI1074" s="130"/>
      <c r="AJ1074" s="130"/>
      <c r="AK1074" s="130"/>
      <c r="AL1074" s="130"/>
      <c r="AM1074" s="130"/>
      <c r="AN1074" s="130"/>
      <c r="AO1074" s="130"/>
      <c r="AP1074" s="130"/>
      <c r="AQ1074" s="130"/>
      <c r="AR1074" s="130"/>
      <c r="AS1074" s="130"/>
      <c r="AT1074" s="130"/>
      <c r="AU1074" s="130"/>
      <c r="AV1074" s="130"/>
      <c r="AW1074" s="130"/>
      <c r="AX1074" s="130"/>
      <c r="AY1074" s="130"/>
      <c r="AZ1074" s="130"/>
      <c r="BA1074" s="130"/>
      <c r="BB1074" s="130"/>
      <c r="BC1074" s="130"/>
      <c r="BD1074" s="130"/>
      <c r="BE1074" s="130"/>
      <c r="BF1074" s="130"/>
      <c r="BG1074" s="130"/>
      <c r="BH1074" s="130"/>
      <c r="BI1074" s="130"/>
      <c r="BJ1074" s="130"/>
      <c r="BK1074" s="130"/>
      <c r="BL1074" s="130"/>
      <c r="BM1074" s="130"/>
      <c r="BN1074" s="130"/>
      <c r="BO1074" s="130"/>
      <c r="BP1074" s="130"/>
      <c r="BQ1074" s="130"/>
      <c r="BR1074" s="130"/>
      <c r="BS1074" s="130"/>
      <c r="BT1074" s="130"/>
      <c r="BU1074" s="130"/>
      <c r="BV1074" s="130"/>
      <c r="BW1074" s="130"/>
      <c r="BX1074" s="130"/>
      <c r="BY1074" s="130"/>
      <c r="BZ1074" s="130"/>
      <c r="CA1074" s="130"/>
      <c r="CB1074" s="130"/>
      <c r="CC1074" s="130"/>
      <c r="CD1074" s="130"/>
      <c r="CE1074" s="130"/>
      <c r="CF1074" s="130"/>
      <c r="CG1074" s="130"/>
      <c r="CH1074" s="130"/>
      <c r="CI1074" s="130"/>
      <c r="CJ1074" s="130"/>
      <c r="CK1074" s="130"/>
      <c r="CL1074" s="130"/>
      <c r="CM1074" s="130"/>
      <c r="CN1074" s="130"/>
      <c r="CO1074" s="130"/>
      <c r="CP1074" s="130"/>
      <c r="CQ1074" s="130"/>
      <c r="CR1074" s="130"/>
      <c r="CS1074" s="130"/>
      <c r="CT1074" s="130"/>
      <c r="CU1074" s="130"/>
      <c r="CV1074" s="130"/>
      <c r="CW1074" s="130"/>
      <c r="CX1074" s="130"/>
      <c r="CY1074" s="130"/>
      <c r="CZ1074" s="130"/>
      <c r="DA1074" s="130"/>
      <c r="DB1074" s="130"/>
      <c r="DC1074" s="130"/>
      <c r="DD1074" s="130"/>
      <c r="DE1074" s="130"/>
      <c r="DF1074" s="130"/>
      <c r="DG1074" s="130"/>
      <c r="DH1074" s="130"/>
    </row>
    <row r="1075" spans="1:112" s="131" customFormat="1" ht="12.75">
      <c r="A1075" s="139">
        <v>121</v>
      </c>
      <c r="B1075" s="126">
        <v>38</v>
      </c>
      <c r="C1075" s="150" t="s">
        <v>583</v>
      </c>
      <c r="D1075" s="150" t="s">
        <v>459</v>
      </c>
      <c r="E1075" s="142" t="s">
        <v>584</v>
      </c>
      <c r="F1075" s="121" t="s">
        <v>585</v>
      </c>
      <c r="G1075" s="228" t="s">
        <v>403</v>
      </c>
      <c r="H1075" s="171">
        <v>30000</v>
      </c>
      <c r="I1075" s="173">
        <v>0</v>
      </c>
      <c r="J1075" s="173">
        <v>0</v>
      </c>
      <c r="K1075" s="151">
        <v>42472</v>
      </c>
      <c r="L1075" s="121" t="s">
        <v>586</v>
      </c>
      <c r="M1075" s="142"/>
      <c r="N1075" s="130"/>
      <c r="O1075" s="130"/>
      <c r="P1075" s="130"/>
      <c r="Q1075" s="130"/>
      <c r="R1075" s="130"/>
      <c r="S1075" s="130"/>
      <c r="T1075" s="130"/>
      <c r="U1075" s="130"/>
      <c r="V1075" s="130"/>
      <c r="W1075" s="130"/>
      <c r="X1075" s="130"/>
      <c r="Y1075" s="130"/>
      <c r="Z1075" s="130"/>
      <c r="AA1075" s="130"/>
      <c r="AB1075" s="130"/>
      <c r="AC1075" s="130"/>
      <c r="AD1075" s="130"/>
      <c r="AE1075" s="130"/>
      <c r="AF1075" s="130"/>
      <c r="AG1075" s="130"/>
      <c r="AH1075" s="130"/>
      <c r="AI1075" s="130"/>
      <c r="AJ1075" s="130"/>
      <c r="AK1075" s="130"/>
      <c r="AL1075" s="130"/>
      <c r="AM1075" s="130"/>
      <c r="AN1075" s="130"/>
      <c r="AO1075" s="130"/>
      <c r="AP1075" s="130"/>
      <c r="AQ1075" s="130"/>
      <c r="AR1075" s="130"/>
      <c r="AS1075" s="130"/>
      <c r="AT1075" s="130"/>
      <c r="AU1075" s="130"/>
      <c r="AV1075" s="130"/>
      <c r="AW1075" s="130"/>
      <c r="AX1075" s="130"/>
      <c r="AY1075" s="130"/>
      <c r="AZ1075" s="130"/>
      <c r="BA1075" s="130"/>
      <c r="BB1075" s="130"/>
      <c r="BC1075" s="130"/>
      <c r="BD1075" s="130"/>
      <c r="BE1075" s="130"/>
      <c r="BF1075" s="130"/>
      <c r="BG1075" s="130"/>
      <c r="BH1075" s="130"/>
      <c r="BI1075" s="130"/>
      <c r="BJ1075" s="130"/>
      <c r="BK1075" s="130"/>
      <c r="BL1075" s="130"/>
      <c r="BM1075" s="130"/>
      <c r="BN1075" s="130"/>
      <c r="BO1075" s="130"/>
      <c r="BP1075" s="130"/>
      <c r="BQ1075" s="130"/>
      <c r="BR1075" s="130"/>
      <c r="BS1075" s="130"/>
      <c r="BT1075" s="130"/>
      <c r="BU1075" s="130"/>
      <c r="BV1075" s="130"/>
      <c r="BW1075" s="130"/>
      <c r="BX1075" s="130"/>
      <c r="BY1075" s="130"/>
      <c r="BZ1075" s="130"/>
      <c r="CA1075" s="130"/>
      <c r="CB1075" s="130"/>
      <c r="CC1075" s="130"/>
      <c r="CD1075" s="130"/>
      <c r="CE1075" s="130"/>
      <c r="CF1075" s="130"/>
      <c r="CG1075" s="130"/>
      <c r="CH1075" s="130"/>
      <c r="CI1075" s="130"/>
      <c r="CJ1075" s="130"/>
      <c r="CK1075" s="130"/>
      <c r="CL1075" s="130"/>
      <c r="CM1075" s="130"/>
      <c r="CN1075" s="130"/>
      <c r="CO1075" s="130"/>
      <c r="CP1075" s="130"/>
      <c r="CQ1075" s="130"/>
      <c r="CR1075" s="130"/>
      <c r="CS1075" s="130"/>
      <c r="CT1075" s="130"/>
      <c r="CU1075" s="130"/>
      <c r="CV1075" s="130"/>
      <c r="CW1075" s="130"/>
      <c r="CX1075" s="130"/>
      <c r="CY1075" s="130"/>
      <c r="CZ1075" s="130"/>
      <c r="DA1075" s="130"/>
      <c r="DB1075" s="130"/>
      <c r="DC1075" s="130"/>
      <c r="DD1075" s="130"/>
      <c r="DE1075" s="130"/>
      <c r="DF1075" s="130"/>
      <c r="DG1075" s="130"/>
      <c r="DH1075" s="130"/>
    </row>
    <row r="1076" spans="1:112" s="143" customFormat="1" ht="12.75">
      <c r="A1076" s="139">
        <v>122</v>
      </c>
      <c r="B1076" s="126">
        <v>39</v>
      </c>
      <c r="C1076" s="150" t="s">
        <v>583</v>
      </c>
      <c r="D1076" s="150" t="s">
        <v>459</v>
      </c>
      <c r="E1076" s="142" t="s">
        <v>584</v>
      </c>
      <c r="F1076" s="121" t="s">
        <v>587</v>
      </c>
      <c r="G1076" s="228" t="s">
        <v>403</v>
      </c>
      <c r="H1076" s="171">
        <v>15000</v>
      </c>
      <c r="I1076" s="173">
        <v>0</v>
      </c>
      <c r="J1076" s="173">
        <v>0</v>
      </c>
      <c r="K1076" s="151">
        <v>42472</v>
      </c>
      <c r="L1076" s="121" t="s">
        <v>588</v>
      </c>
      <c r="M1076" s="142"/>
      <c r="N1076" s="130"/>
      <c r="O1076" s="130"/>
      <c r="P1076" s="130"/>
      <c r="Q1076" s="130"/>
      <c r="R1076" s="130"/>
      <c r="S1076" s="130"/>
      <c r="T1076" s="130"/>
      <c r="U1076" s="130"/>
      <c r="V1076" s="130"/>
      <c r="W1076" s="130"/>
      <c r="X1076" s="130"/>
      <c r="Y1076" s="130"/>
      <c r="Z1076" s="130"/>
      <c r="AA1076" s="130"/>
      <c r="AB1076" s="130"/>
      <c r="AC1076" s="130"/>
      <c r="AD1076" s="130"/>
      <c r="AE1076" s="130"/>
      <c r="AF1076" s="130"/>
      <c r="AG1076" s="130"/>
      <c r="AH1076" s="130"/>
      <c r="AI1076" s="130"/>
      <c r="AJ1076" s="130"/>
      <c r="AK1076" s="130"/>
      <c r="AL1076" s="130"/>
      <c r="AM1076" s="130"/>
      <c r="AN1076" s="130"/>
      <c r="AO1076" s="130"/>
      <c r="AP1076" s="130"/>
      <c r="AQ1076" s="130"/>
      <c r="AR1076" s="130"/>
      <c r="AS1076" s="130"/>
      <c r="AT1076" s="130"/>
      <c r="AU1076" s="130"/>
      <c r="AV1076" s="130"/>
      <c r="AW1076" s="130"/>
      <c r="AX1076" s="130"/>
      <c r="AY1076" s="130"/>
      <c r="AZ1076" s="130"/>
      <c r="BA1076" s="130"/>
      <c r="BB1076" s="130"/>
      <c r="BC1076" s="130"/>
      <c r="BD1076" s="130"/>
      <c r="BE1076" s="130"/>
      <c r="BF1076" s="130"/>
      <c r="BG1076" s="130"/>
      <c r="BH1076" s="130"/>
      <c r="BI1076" s="130"/>
      <c r="BJ1076" s="130"/>
      <c r="BK1076" s="130"/>
      <c r="BL1076" s="130"/>
      <c r="BM1076" s="130"/>
      <c r="BN1076" s="130"/>
      <c r="BO1076" s="130"/>
      <c r="BP1076" s="130"/>
      <c r="BQ1076" s="130"/>
      <c r="BR1076" s="130"/>
      <c r="BS1076" s="130"/>
      <c r="BT1076" s="130"/>
      <c r="BU1076" s="130"/>
      <c r="BV1076" s="130"/>
      <c r="BW1076" s="130"/>
      <c r="BX1076" s="130"/>
      <c r="BY1076" s="130"/>
      <c r="BZ1076" s="130"/>
      <c r="CA1076" s="130"/>
      <c r="CB1076" s="130"/>
      <c r="CC1076" s="130"/>
      <c r="CD1076" s="130"/>
      <c r="CE1076" s="130"/>
      <c r="CF1076" s="130"/>
      <c r="CG1076" s="130"/>
      <c r="CH1076" s="130"/>
      <c r="CI1076" s="130"/>
      <c r="CJ1076" s="130"/>
      <c r="CK1076" s="130"/>
      <c r="CL1076" s="130"/>
      <c r="CM1076" s="130"/>
      <c r="CN1076" s="130"/>
      <c r="CO1076" s="130"/>
      <c r="CP1076" s="130"/>
      <c r="CQ1076" s="130"/>
      <c r="CR1076" s="130"/>
      <c r="CS1076" s="130"/>
      <c r="CT1076" s="130"/>
      <c r="CU1076" s="130"/>
      <c r="CV1076" s="130"/>
      <c r="CW1076" s="130"/>
      <c r="CX1076" s="130"/>
      <c r="CY1076" s="130"/>
      <c r="CZ1076" s="130"/>
      <c r="DA1076" s="130"/>
      <c r="DB1076" s="130"/>
      <c r="DC1076" s="130"/>
      <c r="DD1076" s="130"/>
      <c r="DE1076" s="130"/>
      <c r="DF1076" s="130"/>
      <c r="DG1076" s="130"/>
      <c r="DH1076" s="130"/>
    </row>
    <row r="1077" spans="1:112" s="143" customFormat="1" ht="12.75">
      <c r="A1077" s="139">
        <v>123</v>
      </c>
      <c r="B1077" s="126">
        <v>40</v>
      </c>
      <c r="C1077" s="150" t="s">
        <v>583</v>
      </c>
      <c r="D1077" s="150" t="s">
        <v>459</v>
      </c>
      <c r="E1077" s="142" t="s">
        <v>584</v>
      </c>
      <c r="F1077" s="121" t="s">
        <v>589</v>
      </c>
      <c r="G1077" s="121" t="s">
        <v>54</v>
      </c>
      <c r="H1077" s="171">
        <v>183507</v>
      </c>
      <c r="I1077" s="173">
        <v>0</v>
      </c>
      <c r="J1077" s="173">
        <v>0</v>
      </c>
      <c r="K1077" s="229">
        <v>42472</v>
      </c>
      <c r="L1077" s="121" t="s">
        <v>590</v>
      </c>
      <c r="M1077" s="142"/>
      <c r="N1077" s="130"/>
      <c r="O1077" s="130"/>
      <c r="P1077" s="130"/>
      <c r="Q1077" s="130"/>
      <c r="R1077" s="130"/>
      <c r="S1077" s="130"/>
      <c r="T1077" s="130"/>
      <c r="U1077" s="130"/>
      <c r="V1077" s="130"/>
      <c r="W1077" s="130"/>
      <c r="X1077" s="130"/>
      <c r="Y1077" s="130"/>
      <c r="Z1077" s="130"/>
      <c r="AA1077" s="130"/>
      <c r="AB1077" s="130"/>
      <c r="AC1077" s="130"/>
      <c r="AD1077" s="130"/>
      <c r="AE1077" s="130"/>
      <c r="AF1077" s="130"/>
      <c r="AG1077" s="130"/>
      <c r="AH1077" s="130"/>
      <c r="AI1077" s="130"/>
      <c r="AJ1077" s="130"/>
      <c r="AK1077" s="130"/>
      <c r="AL1077" s="130"/>
      <c r="AM1077" s="130"/>
      <c r="AN1077" s="130"/>
      <c r="AO1077" s="130"/>
      <c r="AP1077" s="130"/>
      <c r="AQ1077" s="130"/>
      <c r="AR1077" s="130"/>
      <c r="AS1077" s="130"/>
      <c r="AT1077" s="130"/>
      <c r="AU1077" s="130"/>
      <c r="AV1077" s="130"/>
      <c r="AW1077" s="130"/>
      <c r="AX1077" s="130"/>
      <c r="AY1077" s="130"/>
      <c r="AZ1077" s="130"/>
      <c r="BA1077" s="130"/>
      <c r="BB1077" s="130"/>
      <c r="BC1077" s="130"/>
      <c r="BD1077" s="130"/>
      <c r="BE1077" s="130"/>
      <c r="BF1077" s="130"/>
      <c r="BG1077" s="130"/>
      <c r="BH1077" s="130"/>
      <c r="BI1077" s="130"/>
      <c r="BJ1077" s="130"/>
      <c r="BK1077" s="130"/>
      <c r="BL1077" s="130"/>
      <c r="BM1077" s="130"/>
      <c r="BN1077" s="130"/>
      <c r="BO1077" s="130"/>
      <c r="BP1077" s="130"/>
      <c r="BQ1077" s="130"/>
      <c r="BR1077" s="130"/>
      <c r="BS1077" s="130"/>
      <c r="BT1077" s="130"/>
      <c r="BU1077" s="130"/>
      <c r="BV1077" s="130"/>
      <c r="BW1077" s="130"/>
      <c r="BX1077" s="130"/>
      <c r="BY1077" s="130"/>
      <c r="BZ1077" s="130"/>
      <c r="CA1077" s="130"/>
      <c r="CB1077" s="130"/>
      <c r="CC1077" s="130"/>
      <c r="CD1077" s="130"/>
      <c r="CE1077" s="130"/>
      <c r="CF1077" s="130"/>
      <c r="CG1077" s="130"/>
      <c r="CH1077" s="130"/>
      <c r="CI1077" s="130"/>
      <c r="CJ1077" s="130"/>
      <c r="CK1077" s="130"/>
      <c r="CL1077" s="130"/>
      <c r="CM1077" s="130"/>
      <c r="CN1077" s="130"/>
      <c r="CO1077" s="130"/>
      <c r="CP1077" s="130"/>
      <c r="CQ1077" s="130"/>
      <c r="CR1077" s="130"/>
      <c r="CS1077" s="130"/>
      <c r="CT1077" s="130"/>
      <c r="CU1077" s="130"/>
      <c r="CV1077" s="130"/>
      <c r="CW1077" s="130"/>
      <c r="CX1077" s="130"/>
      <c r="CY1077" s="130"/>
      <c r="CZ1077" s="130"/>
      <c r="DA1077" s="130"/>
      <c r="DB1077" s="130"/>
      <c r="DC1077" s="130"/>
      <c r="DD1077" s="130"/>
      <c r="DE1077" s="130"/>
      <c r="DF1077" s="130"/>
      <c r="DG1077" s="130"/>
      <c r="DH1077" s="130"/>
    </row>
    <row r="1078" spans="1:112" s="143" customFormat="1" ht="12.75">
      <c r="A1078" s="139">
        <v>124</v>
      </c>
      <c r="B1078" s="126">
        <v>41</v>
      </c>
      <c r="C1078" s="150" t="s">
        <v>591</v>
      </c>
      <c r="D1078" s="150" t="s">
        <v>592</v>
      </c>
      <c r="E1078" s="230" t="s">
        <v>593</v>
      </c>
      <c r="F1078" s="231" t="s">
        <v>594</v>
      </c>
      <c r="G1078" s="121" t="s">
        <v>54</v>
      </c>
      <c r="H1078" s="171">
        <v>857</v>
      </c>
      <c r="I1078" s="173">
        <v>0</v>
      </c>
      <c r="J1078" s="173">
        <v>0</v>
      </c>
      <c r="K1078" s="148">
        <v>42598</v>
      </c>
      <c r="L1078" s="144" t="s">
        <v>595</v>
      </c>
      <c r="M1078" s="131"/>
      <c r="N1078" s="130"/>
      <c r="O1078" s="130"/>
      <c r="P1078" s="130"/>
      <c r="Q1078" s="130"/>
      <c r="R1078" s="130"/>
      <c r="S1078" s="130"/>
      <c r="T1078" s="130"/>
      <c r="U1078" s="130"/>
      <c r="V1078" s="130"/>
      <c r="W1078" s="130"/>
      <c r="X1078" s="130"/>
      <c r="Y1078" s="130"/>
      <c r="Z1078" s="130"/>
      <c r="AA1078" s="130"/>
      <c r="AB1078" s="130"/>
      <c r="AC1078" s="130"/>
      <c r="AD1078" s="130"/>
      <c r="AE1078" s="130"/>
      <c r="AF1078" s="130"/>
      <c r="AG1078" s="130"/>
      <c r="AH1078" s="130"/>
      <c r="AI1078" s="130"/>
      <c r="AJ1078" s="130"/>
      <c r="AK1078" s="130"/>
      <c r="AL1078" s="130"/>
      <c r="AM1078" s="130"/>
      <c r="AN1078" s="130"/>
      <c r="AO1078" s="130"/>
      <c r="AP1078" s="130"/>
      <c r="AQ1078" s="130"/>
      <c r="AR1078" s="130"/>
      <c r="AS1078" s="130"/>
      <c r="AT1078" s="130"/>
      <c r="AU1078" s="130"/>
      <c r="AV1078" s="130"/>
      <c r="AW1078" s="130"/>
      <c r="AX1078" s="130"/>
      <c r="AY1078" s="130"/>
      <c r="AZ1078" s="130"/>
      <c r="BA1078" s="130"/>
      <c r="BB1078" s="130"/>
      <c r="BC1078" s="130"/>
      <c r="BD1078" s="130"/>
      <c r="BE1078" s="130"/>
      <c r="BF1078" s="130"/>
      <c r="BG1078" s="130"/>
      <c r="BH1078" s="130"/>
      <c r="BI1078" s="130"/>
      <c r="BJ1078" s="130"/>
      <c r="BK1078" s="130"/>
      <c r="BL1078" s="130"/>
      <c r="BM1078" s="130"/>
      <c r="BN1078" s="130"/>
      <c r="BO1078" s="130"/>
      <c r="BP1078" s="130"/>
      <c r="BQ1078" s="130"/>
      <c r="BR1078" s="130"/>
      <c r="BS1078" s="130"/>
      <c r="BT1078" s="130"/>
      <c r="BU1078" s="130"/>
      <c r="BV1078" s="130"/>
      <c r="BW1078" s="130"/>
      <c r="BX1078" s="130"/>
      <c r="BY1078" s="130"/>
      <c r="BZ1078" s="130"/>
      <c r="CA1078" s="130"/>
      <c r="CB1078" s="130"/>
      <c r="CC1078" s="130"/>
      <c r="CD1078" s="130"/>
      <c r="CE1078" s="130"/>
      <c r="CF1078" s="130"/>
      <c r="CG1078" s="130"/>
      <c r="CH1078" s="130"/>
      <c r="CI1078" s="130"/>
      <c r="CJ1078" s="130"/>
      <c r="CK1078" s="130"/>
      <c r="CL1078" s="130"/>
      <c r="CM1078" s="130"/>
      <c r="CN1078" s="130"/>
      <c r="CO1078" s="130"/>
      <c r="CP1078" s="130"/>
      <c r="CQ1078" s="130"/>
      <c r="CR1078" s="130"/>
      <c r="CS1078" s="130"/>
      <c r="CT1078" s="130"/>
      <c r="CU1078" s="130"/>
      <c r="CV1078" s="130"/>
      <c r="CW1078" s="130"/>
      <c r="CX1078" s="130"/>
      <c r="CY1078" s="130"/>
      <c r="CZ1078" s="130"/>
      <c r="DA1078" s="130"/>
      <c r="DB1078" s="130"/>
      <c r="DC1078" s="130"/>
      <c r="DD1078" s="130"/>
      <c r="DE1078" s="130"/>
      <c r="DF1078" s="130"/>
      <c r="DG1078" s="130"/>
      <c r="DH1078" s="130"/>
    </row>
    <row r="1079" spans="1:112" s="143" customFormat="1" ht="12.75">
      <c r="A1079" s="139">
        <v>125</v>
      </c>
      <c r="B1079" s="126">
        <v>42</v>
      </c>
      <c r="C1079" s="150" t="s">
        <v>596</v>
      </c>
      <c r="D1079" s="232" t="s">
        <v>554</v>
      </c>
      <c r="E1079" s="230" t="s">
        <v>597</v>
      </c>
      <c r="F1079" s="231" t="s">
        <v>598</v>
      </c>
      <c r="G1079" s="121" t="s">
        <v>54</v>
      </c>
      <c r="H1079" s="171">
        <v>895</v>
      </c>
      <c r="I1079" s="173">
        <v>0</v>
      </c>
      <c r="J1079" s="173">
        <v>0</v>
      </c>
      <c r="K1079" s="149">
        <v>42625</v>
      </c>
      <c r="L1079" s="144" t="s">
        <v>599</v>
      </c>
      <c r="M1079" s="131"/>
      <c r="N1079" s="130"/>
      <c r="O1079" s="130"/>
      <c r="P1079" s="130"/>
      <c r="Q1079" s="130"/>
      <c r="R1079" s="130"/>
      <c r="S1079" s="130"/>
      <c r="T1079" s="130"/>
      <c r="U1079" s="130"/>
      <c r="V1079" s="130"/>
      <c r="W1079" s="130"/>
      <c r="X1079" s="130"/>
      <c r="Y1079" s="130"/>
      <c r="Z1079" s="130"/>
      <c r="AA1079" s="130"/>
      <c r="AB1079" s="130"/>
      <c r="AC1079" s="130"/>
      <c r="AD1079" s="130"/>
      <c r="AE1079" s="130"/>
      <c r="AF1079" s="130"/>
      <c r="AG1079" s="130"/>
      <c r="AH1079" s="130"/>
      <c r="AI1079" s="130"/>
      <c r="AJ1079" s="130"/>
      <c r="AK1079" s="130"/>
      <c r="AL1079" s="130"/>
      <c r="AM1079" s="130"/>
      <c r="AN1079" s="130"/>
      <c r="AO1079" s="130"/>
      <c r="AP1079" s="130"/>
      <c r="AQ1079" s="130"/>
      <c r="AR1079" s="130"/>
      <c r="AS1079" s="130"/>
      <c r="AT1079" s="130"/>
      <c r="AU1079" s="130"/>
      <c r="AV1079" s="130"/>
      <c r="AW1079" s="130"/>
      <c r="AX1079" s="130"/>
      <c r="AY1079" s="130"/>
      <c r="AZ1079" s="130"/>
      <c r="BA1079" s="130"/>
      <c r="BB1079" s="130"/>
      <c r="BC1079" s="130"/>
      <c r="BD1079" s="130"/>
      <c r="BE1079" s="130"/>
      <c r="BF1079" s="130"/>
      <c r="BG1079" s="130"/>
      <c r="BH1079" s="130"/>
      <c r="BI1079" s="130"/>
      <c r="BJ1079" s="130"/>
      <c r="BK1079" s="130"/>
      <c r="BL1079" s="130"/>
      <c r="BM1079" s="130"/>
      <c r="BN1079" s="130"/>
      <c r="BO1079" s="130"/>
      <c r="BP1079" s="130"/>
      <c r="BQ1079" s="130"/>
      <c r="BR1079" s="130"/>
      <c r="BS1079" s="130"/>
      <c r="BT1079" s="130"/>
      <c r="BU1079" s="130"/>
      <c r="BV1079" s="130"/>
      <c r="BW1079" s="130"/>
      <c r="BX1079" s="130"/>
      <c r="BY1079" s="130"/>
      <c r="BZ1079" s="130"/>
      <c r="CA1079" s="130"/>
      <c r="CB1079" s="130"/>
      <c r="CC1079" s="130"/>
      <c r="CD1079" s="130"/>
      <c r="CE1079" s="130"/>
      <c r="CF1079" s="130"/>
      <c r="CG1079" s="130"/>
      <c r="CH1079" s="130"/>
      <c r="CI1079" s="130"/>
      <c r="CJ1079" s="130"/>
      <c r="CK1079" s="130"/>
      <c r="CL1079" s="130"/>
      <c r="CM1079" s="130"/>
      <c r="CN1079" s="130"/>
      <c r="CO1079" s="130"/>
      <c r="CP1079" s="130"/>
      <c r="CQ1079" s="130"/>
      <c r="CR1079" s="130"/>
      <c r="CS1079" s="130"/>
      <c r="CT1079" s="130"/>
      <c r="CU1079" s="130"/>
      <c r="CV1079" s="130"/>
      <c r="CW1079" s="130"/>
      <c r="CX1079" s="130"/>
      <c r="CY1079" s="130"/>
      <c r="CZ1079" s="130"/>
      <c r="DA1079" s="130"/>
      <c r="DB1079" s="130"/>
      <c r="DC1079" s="130"/>
      <c r="DD1079" s="130"/>
      <c r="DE1079" s="130"/>
      <c r="DF1079" s="130"/>
      <c r="DG1079" s="130"/>
      <c r="DH1079" s="130"/>
    </row>
    <row r="1080" spans="1:112" s="143" customFormat="1" ht="12.75">
      <c r="A1080" s="139">
        <v>126</v>
      </c>
      <c r="B1080" s="126">
        <v>43</v>
      </c>
      <c r="C1080" s="150" t="s">
        <v>600</v>
      </c>
      <c r="D1080" s="232" t="s">
        <v>601</v>
      </c>
      <c r="E1080" s="230" t="s">
        <v>602</v>
      </c>
      <c r="F1080" s="231" t="s">
        <v>603</v>
      </c>
      <c r="G1080" s="121" t="s">
        <v>54</v>
      </c>
      <c r="H1080" s="171">
        <v>26697</v>
      </c>
      <c r="I1080" s="173">
        <v>0</v>
      </c>
      <c r="J1080" s="173">
        <v>0</v>
      </c>
      <c r="K1080" s="149">
        <v>42620</v>
      </c>
      <c r="L1080" s="144" t="s">
        <v>604</v>
      </c>
      <c r="M1080" s="131"/>
      <c r="N1080" s="130"/>
      <c r="O1080" s="130"/>
      <c r="P1080" s="130"/>
      <c r="Q1080" s="130"/>
      <c r="R1080" s="130"/>
      <c r="S1080" s="130"/>
      <c r="T1080" s="130"/>
      <c r="U1080" s="130"/>
      <c r="V1080" s="130"/>
      <c r="W1080" s="130"/>
      <c r="X1080" s="130"/>
      <c r="Y1080" s="130"/>
      <c r="Z1080" s="130"/>
      <c r="AA1080" s="130"/>
      <c r="AB1080" s="130"/>
      <c r="AC1080" s="130"/>
      <c r="AD1080" s="130"/>
      <c r="AE1080" s="130"/>
      <c r="AF1080" s="130"/>
      <c r="AG1080" s="130"/>
      <c r="AH1080" s="130"/>
      <c r="AI1080" s="130"/>
      <c r="AJ1080" s="130"/>
      <c r="AK1080" s="130"/>
      <c r="AL1080" s="130"/>
      <c r="AM1080" s="130"/>
      <c r="AN1080" s="130"/>
      <c r="AO1080" s="130"/>
      <c r="AP1080" s="130"/>
      <c r="AQ1080" s="130"/>
      <c r="AR1080" s="130"/>
      <c r="AS1080" s="130"/>
      <c r="AT1080" s="130"/>
      <c r="AU1080" s="130"/>
      <c r="AV1080" s="130"/>
      <c r="AW1080" s="130"/>
      <c r="AX1080" s="130"/>
      <c r="AY1080" s="130"/>
      <c r="AZ1080" s="130"/>
      <c r="BA1080" s="130"/>
      <c r="BB1080" s="130"/>
      <c r="BC1080" s="130"/>
      <c r="BD1080" s="130"/>
      <c r="BE1080" s="130"/>
      <c r="BF1080" s="130"/>
      <c r="BG1080" s="130"/>
      <c r="BH1080" s="130"/>
      <c r="BI1080" s="130"/>
      <c r="BJ1080" s="130"/>
      <c r="BK1080" s="130"/>
      <c r="BL1080" s="130"/>
      <c r="BM1080" s="130"/>
      <c r="BN1080" s="130"/>
      <c r="BO1080" s="130"/>
      <c r="BP1080" s="130"/>
      <c r="BQ1080" s="130"/>
      <c r="BR1080" s="130"/>
      <c r="BS1080" s="130"/>
      <c r="BT1080" s="130"/>
      <c r="BU1080" s="130"/>
      <c r="BV1080" s="130"/>
      <c r="BW1080" s="130"/>
      <c r="BX1080" s="130"/>
      <c r="BY1080" s="130"/>
      <c r="BZ1080" s="130"/>
      <c r="CA1080" s="130"/>
      <c r="CB1080" s="130"/>
      <c r="CC1080" s="130"/>
      <c r="CD1080" s="130"/>
      <c r="CE1080" s="130"/>
      <c r="CF1080" s="130"/>
      <c r="CG1080" s="130"/>
      <c r="CH1080" s="130"/>
      <c r="CI1080" s="130"/>
      <c r="CJ1080" s="130"/>
      <c r="CK1080" s="130"/>
      <c r="CL1080" s="130"/>
      <c r="CM1080" s="130"/>
      <c r="CN1080" s="130"/>
      <c r="CO1080" s="130"/>
      <c r="CP1080" s="130"/>
      <c r="CQ1080" s="130"/>
      <c r="CR1080" s="130"/>
      <c r="CS1080" s="130"/>
      <c r="CT1080" s="130"/>
      <c r="CU1080" s="130"/>
      <c r="CV1080" s="130"/>
      <c r="CW1080" s="130"/>
      <c r="CX1080" s="130"/>
      <c r="CY1080" s="130"/>
      <c r="CZ1080" s="130"/>
      <c r="DA1080" s="130"/>
      <c r="DB1080" s="130"/>
      <c r="DC1080" s="130"/>
      <c r="DD1080" s="130"/>
      <c r="DE1080" s="130"/>
      <c r="DF1080" s="130"/>
      <c r="DG1080" s="130"/>
      <c r="DH1080" s="130"/>
    </row>
    <row r="1081" spans="1:112" s="143" customFormat="1" ht="12.75">
      <c r="A1081" s="139">
        <v>127</v>
      </c>
      <c r="B1081" s="126">
        <v>44</v>
      </c>
      <c r="C1081" s="150" t="s">
        <v>605</v>
      </c>
      <c r="D1081" s="232" t="s">
        <v>601</v>
      </c>
      <c r="E1081" s="230" t="s">
        <v>606</v>
      </c>
      <c r="F1081" s="231" t="s">
        <v>607</v>
      </c>
      <c r="G1081" s="121" t="s">
        <v>54</v>
      </c>
      <c r="H1081" s="171">
        <v>50467</v>
      </c>
      <c r="I1081" s="173">
        <v>0</v>
      </c>
      <c r="J1081" s="173">
        <v>0</v>
      </c>
      <c r="K1081" s="149">
        <v>42607</v>
      </c>
      <c r="L1081" s="144" t="s">
        <v>608</v>
      </c>
      <c r="M1081" s="131"/>
      <c r="N1081" s="130"/>
      <c r="O1081" s="130"/>
      <c r="P1081" s="130"/>
      <c r="Q1081" s="130"/>
      <c r="R1081" s="130"/>
      <c r="S1081" s="130"/>
      <c r="T1081" s="130"/>
      <c r="U1081" s="130"/>
      <c r="V1081" s="130"/>
      <c r="W1081" s="130"/>
      <c r="X1081" s="130"/>
      <c r="Y1081" s="130"/>
      <c r="Z1081" s="130"/>
      <c r="AA1081" s="130"/>
      <c r="AB1081" s="130"/>
      <c r="AC1081" s="130"/>
      <c r="AD1081" s="130"/>
      <c r="AE1081" s="130"/>
      <c r="AF1081" s="130"/>
      <c r="AG1081" s="130"/>
      <c r="AH1081" s="130"/>
      <c r="AI1081" s="130"/>
      <c r="AJ1081" s="130"/>
      <c r="AK1081" s="130"/>
      <c r="AL1081" s="130"/>
      <c r="AM1081" s="130"/>
      <c r="AN1081" s="130"/>
      <c r="AO1081" s="130"/>
      <c r="AP1081" s="130"/>
      <c r="AQ1081" s="130"/>
      <c r="AR1081" s="130"/>
      <c r="AS1081" s="130"/>
      <c r="AT1081" s="130"/>
      <c r="AU1081" s="130"/>
      <c r="AV1081" s="130"/>
      <c r="AW1081" s="130"/>
      <c r="AX1081" s="130"/>
      <c r="AY1081" s="130"/>
      <c r="AZ1081" s="130"/>
      <c r="BA1081" s="130"/>
      <c r="BB1081" s="130"/>
      <c r="BC1081" s="130"/>
      <c r="BD1081" s="130"/>
      <c r="BE1081" s="130"/>
      <c r="BF1081" s="130"/>
      <c r="BG1081" s="130"/>
      <c r="BH1081" s="130"/>
      <c r="BI1081" s="130"/>
      <c r="BJ1081" s="130"/>
      <c r="BK1081" s="130"/>
      <c r="BL1081" s="130"/>
      <c r="BM1081" s="130"/>
      <c r="BN1081" s="130"/>
      <c r="BO1081" s="130"/>
      <c r="BP1081" s="130"/>
      <c r="BQ1081" s="130"/>
      <c r="BR1081" s="130"/>
      <c r="BS1081" s="130"/>
      <c r="BT1081" s="130"/>
      <c r="BU1081" s="130"/>
      <c r="BV1081" s="130"/>
      <c r="BW1081" s="130"/>
      <c r="BX1081" s="130"/>
      <c r="BY1081" s="130"/>
      <c r="BZ1081" s="130"/>
      <c r="CA1081" s="130"/>
      <c r="CB1081" s="130"/>
      <c r="CC1081" s="130"/>
      <c r="CD1081" s="130"/>
      <c r="CE1081" s="130"/>
      <c r="CF1081" s="130"/>
      <c r="CG1081" s="130"/>
      <c r="CH1081" s="130"/>
      <c r="CI1081" s="130"/>
      <c r="CJ1081" s="130"/>
      <c r="CK1081" s="130"/>
      <c r="CL1081" s="130"/>
      <c r="CM1081" s="130"/>
      <c r="CN1081" s="130"/>
      <c r="CO1081" s="130"/>
      <c r="CP1081" s="130"/>
      <c r="CQ1081" s="130"/>
      <c r="CR1081" s="130"/>
      <c r="CS1081" s="130"/>
      <c r="CT1081" s="130"/>
      <c r="CU1081" s="130"/>
      <c r="CV1081" s="130"/>
      <c r="CW1081" s="130"/>
      <c r="CX1081" s="130"/>
      <c r="CY1081" s="130"/>
      <c r="CZ1081" s="130"/>
      <c r="DA1081" s="130"/>
      <c r="DB1081" s="130"/>
      <c r="DC1081" s="130"/>
      <c r="DD1081" s="130"/>
      <c r="DE1081" s="130"/>
      <c r="DF1081" s="130"/>
      <c r="DG1081" s="130"/>
      <c r="DH1081" s="130"/>
    </row>
    <row r="1082" spans="1:112" s="131" customFormat="1" ht="12.75">
      <c r="A1082" s="139">
        <v>128</v>
      </c>
      <c r="B1082" s="126">
        <v>45</v>
      </c>
      <c r="C1082" s="127" t="s">
        <v>609</v>
      </c>
      <c r="D1082" s="127" t="s">
        <v>434</v>
      </c>
      <c r="E1082" s="127" t="s">
        <v>610</v>
      </c>
      <c r="F1082" s="128" t="s">
        <v>611</v>
      </c>
      <c r="G1082" s="132" t="s">
        <v>54</v>
      </c>
      <c r="H1082" s="171">
        <v>750</v>
      </c>
      <c r="I1082" s="171">
        <v>0</v>
      </c>
      <c r="J1082" s="171">
        <v>0</v>
      </c>
      <c r="K1082" s="121" t="s">
        <v>191</v>
      </c>
      <c r="L1082" s="121" t="s">
        <v>612</v>
      </c>
      <c r="M1082" s="138"/>
      <c r="N1082" s="130"/>
      <c r="O1082" s="130"/>
      <c r="P1082" s="130"/>
      <c r="Q1082" s="130"/>
      <c r="R1082" s="130"/>
      <c r="S1082" s="130"/>
      <c r="T1082" s="130"/>
      <c r="U1082" s="130"/>
      <c r="V1082" s="130"/>
      <c r="W1082" s="130"/>
      <c r="X1082" s="130"/>
      <c r="Y1082" s="130"/>
      <c r="Z1082" s="130"/>
      <c r="AA1082" s="130"/>
      <c r="AB1082" s="130"/>
      <c r="AC1082" s="130"/>
      <c r="AD1082" s="130"/>
      <c r="AE1082" s="130"/>
      <c r="AF1082" s="130"/>
      <c r="AG1082" s="130"/>
      <c r="AH1082" s="130"/>
      <c r="AI1082" s="130"/>
      <c r="AJ1082" s="130"/>
      <c r="AK1082" s="130"/>
      <c r="AL1082" s="130"/>
      <c r="AM1082" s="130"/>
      <c r="AN1082" s="130"/>
      <c r="AO1082" s="130"/>
      <c r="AP1082" s="130"/>
      <c r="AQ1082" s="130"/>
      <c r="AR1082" s="130"/>
      <c r="AS1082" s="130"/>
      <c r="AT1082" s="130"/>
      <c r="AU1082" s="130"/>
      <c r="AV1082" s="130"/>
      <c r="AW1082" s="130"/>
      <c r="AX1082" s="130"/>
      <c r="AY1082" s="130"/>
      <c r="AZ1082" s="130"/>
      <c r="BA1082" s="130"/>
      <c r="BB1082" s="130"/>
      <c r="BC1082" s="130"/>
      <c r="BD1082" s="130"/>
      <c r="BE1082" s="130"/>
      <c r="BF1082" s="130"/>
      <c r="BG1082" s="130"/>
      <c r="BH1082" s="130"/>
      <c r="BI1082" s="130"/>
      <c r="BJ1082" s="130"/>
      <c r="BK1082" s="130"/>
      <c r="BL1082" s="130"/>
      <c r="BM1082" s="130"/>
      <c r="BN1082" s="130"/>
      <c r="BO1082" s="130"/>
      <c r="BP1082" s="130"/>
      <c r="BQ1082" s="130"/>
      <c r="BR1082" s="130"/>
      <c r="BS1082" s="130"/>
      <c r="BT1082" s="130"/>
      <c r="BU1082" s="130"/>
      <c r="BV1082" s="130"/>
      <c r="BW1082" s="130"/>
      <c r="BX1082" s="130"/>
      <c r="BY1082" s="130"/>
      <c r="BZ1082" s="130"/>
      <c r="CA1082" s="130"/>
      <c r="CB1082" s="130"/>
      <c r="CC1082" s="130"/>
      <c r="CD1082" s="130"/>
      <c r="CE1082" s="130"/>
      <c r="CF1082" s="130"/>
      <c r="CG1082" s="130"/>
      <c r="CH1082" s="130"/>
      <c r="CI1082" s="130"/>
      <c r="CJ1082" s="130"/>
      <c r="CK1082" s="130"/>
      <c r="CL1082" s="130"/>
      <c r="CM1082" s="130"/>
      <c r="CN1082" s="130"/>
      <c r="CO1082" s="130"/>
      <c r="CP1082" s="130"/>
      <c r="CQ1082" s="130"/>
      <c r="CR1082" s="130"/>
      <c r="CS1082" s="130"/>
      <c r="CT1082" s="130"/>
      <c r="CU1082" s="130"/>
      <c r="CV1082" s="130"/>
      <c r="CW1082" s="130"/>
      <c r="CX1082" s="130"/>
      <c r="CY1082" s="130"/>
      <c r="CZ1082" s="130"/>
      <c r="DA1082" s="130"/>
      <c r="DB1082" s="130"/>
      <c r="DC1082" s="130"/>
      <c r="DD1082" s="130"/>
      <c r="DE1082" s="130"/>
      <c r="DF1082" s="130"/>
      <c r="DG1082" s="130"/>
      <c r="DH1082" s="130"/>
    </row>
    <row r="1083" spans="1:112" s="131" customFormat="1" ht="12.75">
      <c r="A1083" s="139">
        <v>129</v>
      </c>
      <c r="B1083" s="126">
        <v>46</v>
      </c>
      <c r="C1083" s="127" t="s">
        <v>613</v>
      </c>
      <c r="D1083" s="127" t="s">
        <v>614</v>
      </c>
      <c r="E1083" s="127" t="s">
        <v>615</v>
      </c>
      <c r="F1083" s="128" t="s">
        <v>616</v>
      </c>
      <c r="G1083" s="132" t="s">
        <v>617</v>
      </c>
      <c r="H1083" s="171">
        <v>102920</v>
      </c>
      <c r="I1083" s="171">
        <v>0</v>
      </c>
      <c r="J1083" s="171">
        <v>0</v>
      </c>
      <c r="K1083" s="151">
        <v>42769</v>
      </c>
      <c r="L1083" s="121" t="s">
        <v>618</v>
      </c>
      <c r="M1083" s="138"/>
      <c r="N1083" s="130"/>
      <c r="O1083" s="130"/>
      <c r="P1083" s="130"/>
      <c r="Q1083" s="130"/>
      <c r="R1083" s="130"/>
      <c r="S1083" s="130"/>
      <c r="T1083" s="130"/>
      <c r="U1083" s="130"/>
      <c r="V1083" s="130"/>
      <c r="W1083" s="130"/>
      <c r="X1083" s="130"/>
      <c r="Y1083" s="130"/>
      <c r="Z1083" s="130"/>
      <c r="AA1083" s="130"/>
      <c r="AB1083" s="130"/>
      <c r="AC1083" s="130"/>
      <c r="AD1083" s="130"/>
      <c r="AE1083" s="130"/>
      <c r="AF1083" s="130"/>
      <c r="AG1083" s="130"/>
      <c r="AH1083" s="130"/>
      <c r="AI1083" s="130"/>
      <c r="AJ1083" s="130"/>
      <c r="AK1083" s="130"/>
      <c r="AL1083" s="130"/>
      <c r="AM1083" s="130"/>
      <c r="AN1083" s="130"/>
      <c r="AO1083" s="130"/>
      <c r="AP1083" s="130"/>
      <c r="AQ1083" s="130"/>
      <c r="AR1083" s="130"/>
      <c r="AS1083" s="130"/>
      <c r="AT1083" s="130"/>
      <c r="AU1083" s="130"/>
      <c r="AV1083" s="130"/>
      <c r="AW1083" s="130"/>
      <c r="AX1083" s="130"/>
      <c r="AY1083" s="130"/>
      <c r="AZ1083" s="130"/>
      <c r="BA1083" s="130"/>
      <c r="BB1083" s="130"/>
      <c r="BC1083" s="130"/>
      <c r="BD1083" s="130"/>
      <c r="BE1083" s="130"/>
      <c r="BF1083" s="130"/>
      <c r="BG1083" s="130"/>
      <c r="BH1083" s="130"/>
      <c r="BI1083" s="130"/>
      <c r="BJ1083" s="130"/>
      <c r="BK1083" s="130"/>
      <c r="BL1083" s="130"/>
      <c r="BM1083" s="130"/>
      <c r="BN1083" s="130"/>
      <c r="BO1083" s="130"/>
      <c r="BP1083" s="130"/>
      <c r="BQ1083" s="130"/>
      <c r="BR1083" s="130"/>
      <c r="BS1083" s="130"/>
      <c r="BT1083" s="130"/>
      <c r="BU1083" s="130"/>
      <c r="BV1083" s="130"/>
      <c r="BW1083" s="130"/>
      <c r="BX1083" s="130"/>
      <c r="BY1083" s="130"/>
      <c r="BZ1083" s="130"/>
      <c r="CA1083" s="130"/>
      <c r="CB1083" s="130"/>
      <c r="CC1083" s="130"/>
      <c r="CD1083" s="130"/>
      <c r="CE1083" s="130"/>
      <c r="CF1083" s="130"/>
      <c r="CG1083" s="130"/>
      <c r="CH1083" s="130"/>
      <c r="CI1083" s="130"/>
      <c r="CJ1083" s="130"/>
      <c r="CK1083" s="130"/>
      <c r="CL1083" s="130"/>
      <c r="CM1083" s="130"/>
      <c r="CN1083" s="130"/>
      <c r="CO1083" s="130"/>
      <c r="CP1083" s="130"/>
      <c r="CQ1083" s="130"/>
      <c r="CR1083" s="130"/>
      <c r="CS1083" s="130"/>
      <c r="CT1083" s="130"/>
      <c r="CU1083" s="130"/>
      <c r="CV1083" s="130"/>
      <c r="CW1083" s="130"/>
      <c r="CX1083" s="130"/>
      <c r="CY1083" s="130"/>
      <c r="CZ1083" s="130"/>
      <c r="DA1083" s="130"/>
      <c r="DB1083" s="130"/>
      <c r="DC1083" s="130"/>
      <c r="DD1083" s="130"/>
      <c r="DE1083" s="130"/>
      <c r="DF1083" s="130"/>
      <c r="DG1083" s="130"/>
      <c r="DH1083" s="130"/>
    </row>
    <row r="1084" spans="1:112" s="131" customFormat="1" ht="12.75">
      <c r="A1084" s="139">
        <v>130</v>
      </c>
      <c r="B1084" s="126">
        <v>47</v>
      </c>
      <c r="C1084" s="152" t="s">
        <v>619</v>
      </c>
      <c r="D1084" s="152" t="s">
        <v>620</v>
      </c>
      <c r="E1084" s="127" t="s">
        <v>621</v>
      </c>
      <c r="F1084" s="128" t="s">
        <v>622</v>
      </c>
      <c r="G1084" s="132" t="s">
        <v>623</v>
      </c>
      <c r="H1084" s="171">
        <v>23594</v>
      </c>
      <c r="I1084" s="171">
        <v>0</v>
      </c>
      <c r="J1084" s="171">
        <v>0</v>
      </c>
      <c r="K1084" s="151" t="s">
        <v>624</v>
      </c>
      <c r="L1084" s="121" t="s">
        <v>625</v>
      </c>
      <c r="M1084" s="138"/>
      <c r="N1084" s="130"/>
      <c r="O1084" s="130"/>
      <c r="P1084" s="130"/>
      <c r="Q1084" s="130"/>
      <c r="R1084" s="130"/>
      <c r="S1084" s="130"/>
      <c r="T1084" s="130"/>
      <c r="U1084" s="130"/>
      <c r="V1084" s="130"/>
      <c r="W1084" s="130"/>
      <c r="X1084" s="130"/>
      <c r="Y1084" s="130"/>
      <c r="Z1084" s="130"/>
      <c r="AA1084" s="130"/>
      <c r="AB1084" s="130"/>
      <c r="AC1084" s="130"/>
      <c r="AD1084" s="130"/>
      <c r="AE1084" s="130"/>
      <c r="AF1084" s="130"/>
      <c r="AG1084" s="130"/>
      <c r="AH1084" s="130"/>
      <c r="AI1084" s="130"/>
      <c r="AJ1084" s="130"/>
      <c r="AK1084" s="130"/>
      <c r="AL1084" s="130"/>
      <c r="AM1084" s="130"/>
      <c r="AN1084" s="130"/>
      <c r="AO1084" s="130"/>
      <c r="AP1084" s="130"/>
      <c r="AQ1084" s="130"/>
      <c r="AR1084" s="130"/>
      <c r="AS1084" s="130"/>
      <c r="AT1084" s="130"/>
      <c r="AU1084" s="130"/>
      <c r="AV1084" s="130"/>
      <c r="AW1084" s="130"/>
      <c r="AX1084" s="130"/>
      <c r="AY1084" s="130"/>
      <c r="AZ1084" s="130"/>
      <c r="BA1084" s="130"/>
      <c r="BB1084" s="130"/>
      <c r="BC1084" s="130"/>
      <c r="BD1084" s="130"/>
      <c r="BE1084" s="130"/>
      <c r="BF1084" s="130"/>
      <c r="BG1084" s="130"/>
      <c r="BH1084" s="130"/>
      <c r="BI1084" s="130"/>
      <c r="BJ1084" s="130"/>
      <c r="BK1084" s="130"/>
      <c r="BL1084" s="130"/>
      <c r="BM1084" s="130"/>
      <c r="BN1084" s="130"/>
      <c r="BO1084" s="130"/>
      <c r="BP1084" s="130"/>
      <c r="BQ1084" s="130"/>
      <c r="BR1084" s="130"/>
      <c r="BS1084" s="130"/>
      <c r="BT1084" s="130"/>
      <c r="BU1084" s="130"/>
      <c r="BV1084" s="130"/>
      <c r="BW1084" s="130"/>
      <c r="BX1084" s="130"/>
      <c r="BY1084" s="130"/>
      <c r="BZ1084" s="130"/>
      <c r="CA1084" s="130"/>
      <c r="CB1084" s="130"/>
      <c r="CC1084" s="130"/>
      <c r="CD1084" s="130"/>
      <c r="CE1084" s="130"/>
      <c r="CF1084" s="130"/>
      <c r="CG1084" s="130"/>
      <c r="CH1084" s="130"/>
      <c r="CI1084" s="130"/>
      <c r="CJ1084" s="130"/>
      <c r="CK1084" s="130"/>
      <c r="CL1084" s="130"/>
      <c r="CM1084" s="130"/>
      <c r="CN1084" s="130"/>
      <c r="CO1084" s="130"/>
      <c r="CP1084" s="130"/>
      <c r="CQ1084" s="130"/>
      <c r="CR1084" s="130"/>
      <c r="CS1084" s="130"/>
      <c r="CT1084" s="130"/>
      <c r="CU1084" s="130"/>
      <c r="CV1084" s="130"/>
      <c r="CW1084" s="130"/>
      <c r="CX1084" s="130"/>
      <c r="CY1084" s="130"/>
      <c r="CZ1084" s="130"/>
      <c r="DA1084" s="130"/>
      <c r="DB1084" s="130"/>
      <c r="DC1084" s="130"/>
      <c r="DD1084" s="130"/>
      <c r="DE1084" s="130"/>
      <c r="DF1084" s="130"/>
      <c r="DG1084" s="130"/>
      <c r="DH1084" s="130"/>
    </row>
    <row r="1085" spans="1:112" s="131" customFormat="1" ht="12.75">
      <c r="A1085" s="139">
        <v>131</v>
      </c>
      <c r="B1085" s="126">
        <v>48</v>
      </c>
      <c r="C1085" s="152" t="s">
        <v>626</v>
      </c>
      <c r="D1085" s="152" t="s">
        <v>627</v>
      </c>
      <c r="E1085" s="127" t="s">
        <v>628</v>
      </c>
      <c r="F1085" s="128" t="s">
        <v>629</v>
      </c>
      <c r="G1085" s="132" t="s">
        <v>54</v>
      </c>
      <c r="H1085" s="171">
        <v>13154</v>
      </c>
      <c r="I1085" s="171">
        <v>0</v>
      </c>
      <c r="J1085" s="171">
        <v>0</v>
      </c>
      <c r="K1085" s="151" t="s">
        <v>630</v>
      </c>
      <c r="L1085" s="121" t="s">
        <v>631</v>
      </c>
      <c r="M1085" s="138"/>
      <c r="N1085" s="130"/>
      <c r="O1085" s="130"/>
      <c r="P1085" s="130"/>
      <c r="Q1085" s="130"/>
      <c r="R1085" s="130"/>
      <c r="S1085" s="130"/>
      <c r="T1085" s="130"/>
      <c r="U1085" s="130"/>
      <c r="V1085" s="130"/>
      <c r="W1085" s="130"/>
      <c r="X1085" s="130"/>
      <c r="Y1085" s="130"/>
      <c r="Z1085" s="130"/>
      <c r="AA1085" s="130"/>
      <c r="AB1085" s="130"/>
      <c r="AC1085" s="130"/>
      <c r="AD1085" s="130"/>
      <c r="AE1085" s="130"/>
      <c r="AF1085" s="130"/>
      <c r="AG1085" s="130"/>
      <c r="AH1085" s="130"/>
      <c r="AI1085" s="130"/>
      <c r="AJ1085" s="130"/>
      <c r="AK1085" s="130"/>
      <c r="AL1085" s="130"/>
      <c r="AM1085" s="130"/>
      <c r="AN1085" s="130"/>
      <c r="AO1085" s="130"/>
      <c r="AP1085" s="130"/>
      <c r="AQ1085" s="130"/>
      <c r="AR1085" s="130"/>
      <c r="AS1085" s="130"/>
      <c r="AT1085" s="130"/>
      <c r="AU1085" s="130"/>
      <c r="AV1085" s="130"/>
      <c r="AW1085" s="130"/>
      <c r="AX1085" s="130"/>
      <c r="AY1085" s="130"/>
      <c r="AZ1085" s="130"/>
      <c r="BA1085" s="130"/>
      <c r="BB1085" s="130"/>
      <c r="BC1085" s="130"/>
      <c r="BD1085" s="130"/>
      <c r="BE1085" s="130"/>
      <c r="BF1085" s="130"/>
      <c r="BG1085" s="130"/>
      <c r="BH1085" s="130"/>
      <c r="BI1085" s="130"/>
      <c r="BJ1085" s="130"/>
      <c r="BK1085" s="130"/>
      <c r="BL1085" s="130"/>
      <c r="BM1085" s="130"/>
      <c r="BN1085" s="130"/>
      <c r="BO1085" s="130"/>
      <c r="BP1085" s="130"/>
      <c r="BQ1085" s="130"/>
      <c r="BR1085" s="130"/>
      <c r="BS1085" s="130"/>
      <c r="BT1085" s="130"/>
      <c r="BU1085" s="130"/>
      <c r="BV1085" s="130"/>
      <c r="BW1085" s="130"/>
      <c r="BX1085" s="130"/>
      <c r="BY1085" s="130"/>
      <c r="BZ1085" s="130"/>
      <c r="CA1085" s="130"/>
      <c r="CB1085" s="130"/>
      <c r="CC1085" s="130"/>
      <c r="CD1085" s="130"/>
      <c r="CE1085" s="130"/>
      <c r="CF1085" s="130"/>
      <c r="CG1085" s="130"/>
      <c r="CH1085" s="130"/>
      <c r="CI1085" s="130"/>
      <c r="CJ1085" s="130"/>
      <c r="CK1085" s="130"/>
      <c r="CL1085" s="130"/>
      <c r="CM1085" s="130"/>
      <c r="CN1085" s="130"/>
      <c r="CO1085" s="130"/>
      <c r="CP1085" s="130"/>
      <c r="CQ1085" s="130"/>
      <c r="CR1085" s="130"/>
      <c r="CS1085" s="130"/>
      <c r="CT1085" s="130"/>
      <c r="CU1085" s="130"/>
      <c r="CV1085" s="130"/>
      <c r="CW1085" s="130"/>
      <c r="CX1085" s="130"/>
      <c r="CY1085" s="130"/>
      <c r="CZ1085" s="130"/>
      <c r="DA1085" s="130"/>
      <c r="DB1085" s="130"/>
      <c r="DC1085" s="130"/>
      <c r="DD1085" s="130"/>
      <c r="DE1085" s="130"/>
      <c r="DF1085" s="130"/>
      <c r="DG1085" s="130"/>
      <c r="DH1085" s="130"/>
    </row>
    <row r="1086" spans="1:112" s="131" customFormat="1" ht="12.75">
      <c r="A1086" s="139">
        <v>132</v>
      </c>
      <c r="B1086" s="126">
        <v>49</v>
      </c>
      <c r="C1086" s="152" t="s">
        <v>632</v>
      </c>
      <c r="D1086" s="152" t="s">
        <v>633</v>
      </c>
      <c r="E1086" s="127" t="s">
        <v>628</v>
      </c>
      <c r="F1086" s="128" t="s">
        <v>634</v>
      </c>
      <c r="G1086" s="132" t="s">
        <v>54</v>
      </c>
      <c r="H1086" s="171">
        <v>14654</v>
      </c>
      <c r="I1086" s="171">
        <v>0</v>
      </c>
      <c r="J1086" s="171">
        <v>0</v>
      </c>
      <c r="K1086" s="151" t="s">
        <v>635</v>
      </c>
      <c r="L1086" s="121" t="s">
        <v>636</v>
      </c>
      <c r="M1086" s="138"/>
      <c r="N1086" s="130"/>
      <c r="O1086" s="130"/>
      <c r="P1086" s="130"/>
      <c r="Q1086" s="130"/>
      <c r="R1086" s="130"/>
      <c r="S1086" s="130"/>
      <c r="T1086" s="130"/>
      <c r="U1086" s="130"/>
      <c r="V1086" s="130"/>
      <c r="W1086" s="130"/>
      <c r="X1086" s="130"/>
      <c r="Y1086" s="130"/>
      <c r="Z1086" s="130"/>
      <c r="AA1086" s="130"/>
      <c r="AB1086" s="130"/>
      <c r="AC1086" s="130"/>
      <c r="AD1086" s="130"/>
      <c r="AE1086" s="130"/>
      <c r="AF1086" s="130"/>
      <c r="AG1086" s="130"/>
      <c r="AH1086" s="130"/>
      <c r="AI1086" s="130"/>
      <c r="AJ1086" s="130"/>
      <c r="AK1086" s="130"/>
      <c r="AL1086" s="130"/>
      <c r="AM1086" s="130"/>
      <c r="AN1086" s="130"/>
      <c r="AO1086" s="130"/>
      <c r="AP1086" s="130"/>
      <c r="AQ1086" s="130"/>
      <c r="AR1086" s="130"/>
      <c r="AS1086" s="130"/>
      <c r="AT1086" s="130"/>
      <c r="AU1086" s="130"/>
      <c r="AV1086" s="130"/>
      <c r="AW1086" s="130"/>
      <c r="AX1086" s="130"/>
      <c r="AY1086" s="130"/>
      <c r="AZ1086" s="130"/>
      <c r="BA1086" s="130"/>
      <c r="BB1086" s="130"/>
      <c r="BC1086" s="130"/>
      <c r="BD1086" s="130"/>
      <c r="BE1086" s="130"/>
      <c r="BF1086" s="130"/>
      <c r="BG1086" s="130"/>
      <c r="BH1086" s="130"/>
      <c r="BI1086" s="130"/>
      <c r="BJ1086" s="130"/>
      <c r="BK1086" s="130"/>
      <c r="BL1086" s="130"/>
      <c r="BM1086" s="130"/>
      <c r="BN1086" s="130"/>
      <c r="BO1086" s="130"/>
      <c r="BP1086" s="130"/>
      <c r="BQ1086" s="130"/>
      <c r="BR1086" s="130"/>
      <c r="BS1086" s="130"/>
      <c r="BT1086" s="130"/>
      <c r="BU1086" s="130"/>
      <c r="BV1086" s="130"/>
      <c r="BW1086" s="130"/>
      <c r="BX1086" s="130"/>
      <c r="BY1086" s="130"/>
      <c r="BZ1086" s="130"/>
      <c r="CA1086" s="130"/>
      <c r="CB1086" s="130"/>
      <c r="CC1086" s="130"/>
      <c r="CD1086" s="130"/>
      <c r="CE1086" s="130"/>
      <c r="CF1086" s="130"/>
      <c r="CG1086" s="130"/>
      <c r="CH1086" s="130"/>
      <c r="CI1086" s="130"/>
      <c r="CJ1086" s="130"/>
      <c r="CK1086" s="130"/>
      <c r="CL1086" s="130"/>
      <c r="CM1086" s="130"/>
      <c r="CN1086" s="130"/>
      <c r="CO1086" s="130"/>
      <c r="CP1086" s="130"/>
      <c r="CQ1086" s="130"/>
      <c r="CR1086" s="130"/>
      <c r="CS1086" s="130"/>
      <c r="CT1086" s="130"/>
      <c r="CU1086" s="130"/>
      <c r="CV1086" s="130"/>
      <c r="CW1086" s="130"/>
      <c r="CX1086" s="130"/>
      <c r="CY1086" s="130"/>
      <c r="CZ1086" s="130"/>
      <c r="DA1086" s="130"/>
      <c r="DB1086" s="130"/>
      <c r="DC1086" s="130"/>
      <c r="DD1086" s="130"/>
      <c r="DE1086" s="130"/>
      <c r="DF1086" s="130"/>
      <c r="DG1086" s="130"/>
      <c r="DH1086" s="130"/>
    </row>
    <row r="1087" spans="1:112" s="131" customFormat="1" ht="12.75">
      <c r="A1087" s="139">
        <v>133</v>
      </c>
      <c r="B1087" s="126">
        <v>50</v>
      </c>
      <c r="C1087" s="152" t="s">
        <v>637</v>
      </c>
      <c r="D1087" s="152" t="s">
        <v>638</v>
      </c>
      <c r="E1087" s="127" t="s">
        <v>639</v>
      </c>
      <c r="F1087" s="128" t="s">
        <v>640</v>
      </c>
      <c r="G1087" s="132" t="s">
        <v>54</v>
      </c>
      <c r="H1087" s="171">
        <v>2565</v>
      </c>
      <c r="I1087" s="171">
        <v>0</v>
      </c>
      <c r="J1087" s="171">
        <v>0</v>
      </c>
      <c r="K1087" s="151">
        <v>43043</v>
      </c>
      <c r="L1087" s="121" t="s">
        <v>641</v>
      </c>
      <c r="M1087" s="138"/>
      <c r="N1087" s="130"/>
      <c r="O1087" s="130"/>
      <c r="P1087" s="130"/>
      <c r="Q1087" s="130"/>
      <c r="R1087" s="130"/>
      <c r="S1087" s="130"/>
      <c r="T1087" s="130"/>
      <c r="U1087" s="130"/>
      <c r="V1087" s="130"/>
      <c r="W1087" s="130"/>
      <c r="X1087" s="130"/>
      <c r="Y1087" s="130"/>
      <c r="Z1087" s="130"/>
      <c r="AA1087" s="130"/>
      <c r="AB1087" s="130"/>
      <c r="AC1087" s="130"/>
      <c r="AD1087" s="130"/>
      <c r="AE1087" s="130"/>
      <c r="AF1087" s="130"/>
      <c r="AG1087" s="130"/>
      <c r="AH1087" s="130"/>
      <c r="AI1087" s="130"/>
      <c r="AJ1087" s="130"/>
      <c r="AK1087" s="130"/>
      <c r="AL1087" s="130"/>
      <c r="AM1087" s="130"/>
      <c r="AN1087" s="130"/>
      <c r="AO1087" s="130"/>
      <c r="AP1087" s="130"/>
      <c r="AQ1087" s="130"/>
      <c r="AR1087" s="130"/>
      <c r="AS1087" s="130"/>
      <c r="AT1087" s="130"/>
      <c r="AU1087" s="130"/>
      <c r="AV1087" s="130"/>
      <c r="AW1087" s="130"/>
      <c r="AX1087" s="130"/>
      <c r="AY1087" s="130"/>
      <c r="AZ1087" s="130"/>
      <c r="BA1087" s="130"/>
      <c r="BB1087" s="130"/>
      <c r="BC1087" s="130"/>
      <c r="BD1087" s="130"/>
      <c r="BE1087" s="130"/>
      <c r="BF1087" s="130"/>
      <c r="BG1087" s="130"/>
      <c r="BH1087" s="130"/>
      <c r="BI1087" s="130"/>
      <c r="BJ1087" s="130"/>
      <c r="BK1087" s="130"/>
      <c r="BL1087" s="130"/>
      <c r="BM1087" s="130"/>
      <c r="BN1087" s="130"/>
      <c r="BO1087" s="130"/>
      <c r="BP1087" s="130"/>
      <c r="BQ1087" s="130"/>
      <c r="BR1087" s="130"/>
      <c r="BS1087" s="130"/>
      <c r="BT1087" s="130"/>
      <c r="BU1087" s="130"/>
      <c r="BV1087" s="130"/>
      <c r="BW1087" s="130"/>
      <c r="BX1087" s="130"/>
      <c r="BY1087" s="130"/>
      <c r="BZ1087" s="130"/>
      <c r="CA1087" s="130"/>
      <c r="CB1087" s="130"/>
      <c r="CC1087" s="130"/>
      <c r="CD1087" s="130"/>
      <c r="CE1087" s="130"/>
      <c r="CF1087" s="130"/>
      <c r="CG1087" s="130"/>
      <c r="CH1087" s="130"/>
      <c r="CI1087" s="130"/>
      <c r="CJ1087" s="130"/>
      <c r="CK1087" s="130"/>
      <c r="CL1087" s="130"/>
      <c r="CM1087" s="130"/>
      <c r="CN1087" s="130"/>
      <c r="CO1087" s="130"/>
      <c r="CP1087" s="130"/>
      <c r="CQ1087" s="130"/>
      <c r="CR1087" s="130"/>
      <c r="CS1087" s="130"/>
      <c r="CT1087" s="130"/>
      <c r="CU1087" s="130"/>
      <c r="CV1087" s="130"/>
      <c r="CW1087" s="130"/>
      <c r="CX1087" s="130"/>
      <c r="CY1087" s="130"/>
      <c r="CZ1087" s="130"/>
      <c r="DA1087" s="130"/>
      <c r="DB1087" s="130"/>
      <c r="DC1087" s="130"/>
      <c r="DD1087" s="130"/>
      <c r="DE1087" s="130"/>
      <c r="DF1087" s="130"/>
      <c r="DG1087" s="130"/>
      <c r="DH1087" s="130"/>
    </row>
    <row r="1088" spans="1:112" s="131" customFormat="1" ht="12.75">
      <c r="A1088" s="139">
        <v>134</v>
      </c>
      <c r="B1088" s="126">
        <v>51</v>
      </c>
      <c r="C1088" s="152" t="s">
        <v>642</v>
      </c>
      <c r="D1088" s="152" t="s">
        <v>614</v>
      </c>
      <c r="E1088" s="127" t="s">
        <v>643</v>
      </c>
      <c r="F1088" s="128" t="s">
        <v>644</v>
      </c>
      <c r="G1088" s="132" t="s">
        <v>54</v>
      </c>
      <c r="H1088" s="171">
        <v>11178</v>
      </c>
      <c r="I1088" s="171">
        <v>0</v>
      </c>
      <c r="J1088" s="171">
        <v>0</v>
      </c>
      <c r="K1088" s="151" t="s">
        <v>645</v>
      </c>
      <c r="L1088" s="121" t="s">
        <v>646</v>
      </c>
      <c r="M1088" s="138"/>
      <c r="N1088" s="130"/>
      <c r="O1088" s="130"/>
      <c r="P1088" s="130"/>
      <c r="Q1088" s="130"/>
      <c r="R1088" s="130"/>
      <c r="S1088" s="130"/>
      <c r="T1088" s="130"/>
      <c r="U1088" s="130"/>
      <c r="V1088" s="130"/>
      <c r="W1088" s="130"/>
      <c r="X1088" s="130"/>
      <c r="Y1088" s="130"/>
      <c r="Z1088" s="130"/>
      <c r="AA1088" s="130"/>
      <c r="AB1088" s="130"/>
      <c r="AC1088" s="130"/>
      <c r="AD1088" s="130"/>
      <c r="AE1088" s="130"/>
      <c r="AF1088" s="130"/>
      <c r="AG1088" s="130"/>
      <c r="AH1088" s="130"/>
      <c r="AI1088" s="130"/>
      <c r="AJ1088" s="130"/>
      <c r="AK1088" s="130"/>
      <c r="AL1088" s="130"/>
      <c r="AM1088" s="130"/>
      <c r="AN1088" s="130"/>
      <c r="AO1088" s="130"/>
      <c r="AP1088" s="130"/>
      <c r="AQ1088" s="130"/>
      <c r="AR1088" s="130"/>
      <c r="AS1088" s="130"/>
      <c r="AT1088" s="130"/>
      <c r="AU1088" s="130"/>
      <c r="AV1088" s="130"/>
      <c r="AW1088" s="130"/>
      <c r="AX1088" s="130"/>
      <c r="AY1088" s="130"/>
      <c r="AZ1088" s="130"/>
      <c r="BA1088" s="130"/>
      <c r="BB1088" s="130"/>
      <c r="BC1088" s="130"/>
      <c r="BD1088" s="130"/>
      <c r="BE1088" s="130"/>
      <c r="BF1088" s="130"/>
      <c r="BG1088" s="130"/>
      <c r="BH1088" s="130"/>
      <c r="BI1088" s="130"/>
      <c r="BJ1088" s="130"/>
      <c r="BK1088" s="130"/>
      <c r="BL1088" s="130"/>
      <c r="BM1088" s="130"/>
      <c r="BN1088" s="130"/>
      <c r="BO1088" s="130"/>
      <c r="BP1088" s="130"/>
      <c r="BQ1088" s="130"/>
      <c r="BR1088" s="130"/>
      <c r="BS1088" s="130"/>
      <c r="BT1088" s="130"/>
      <c r="BU1088" s="130"/>
      <c r="BV1088" s="130"/>
      <c r="BW1088" s="130"/>
      <c r="BX1088" s="130"/>
      <c r="BY1088" s="130"/>
      <c r="BZ1088" s="130"/>
      <c r="CA1088" s="130"/>
      <c r="CB1088" s="130"/>
      <c r="CC1088" s="130"/>
      <c r="CD1088" s="130"/>
      <c r="CE1088" s="130"/>
      <c r="CF1088" s="130"/>
      <c r="CG1088" s="130"/>
      <c r="CH1088" s="130"/>
      <c r="CI1088" s="130"/>
      <c r="CJ1088" s="130"/>
      <c r="CK1088" s="130"/>
      <c r="CL1088" s="130"/>
      <c r="CM1088" s="130"/>
      <c r="CN1088" s="130"/>
      <c r="CO1088" s="130"/>
      <c r="CP1088" s="130"/>
      <c r="CQ1088" s="130"/>
      <c r="CR1088" s="130"/>
      <c r="CS1088" s="130"/>
      <c r="CT1088" s="130"/>
      <c r="CU1088" s="130"/>
      <c r="CV1088" s="130"/>
      <c r="CW1088" s="130"/>
      <c r="CX1088" s="130"/>
      <c r="CY1088" s="130"/>
      <c r="CZ1088" s="130"/>
      <c r="DA1088" s="130"/>
      <c r="DB1088" s="130"/>
      <c r="DC1088" s="130"/>
      <c r="DD1088" s="130"/>
      <c r="DE1088" s="130"/>
      <c r="DF1088" s="130"/>
      <c r="DG1088" s="130"/>
      <c r="DH1088" s="130"/>
    </row>
    <row r="1089" spans="1:112" s="131" customFormat="1" ht="12.75">
      <c r="A1089" s="139">
        <v>135</v>
      </c>
      <c r="B1089" s="126">
        <v>52</v>
      </c>
      <c r="C1089" s="152" t="s">
        <v>642</v>
      </c>
      <c r="D1089" s="152" t="s">
        <v>614</v>
      </c>
      <c r="E1089" s="127" t="s">
        <v>647</v>
      </c>
      <c r="F1089" s="128" t="s">
        <v>648</v>
      </c>
      <c r="G1089" s="132" t="s">
        <v>403</v>
      </c>
      <c r="H1089" s="171">
        <v>223574</v>
      </c>
      <c r="I1089" s="171">
        <v>0</v>
      </c>
      <c r="J1089" s="171">
        <v>0</v>
      </c>
      <c r="K1089" s="151" t="s">
        <v>645</v>
      </c>
      <c r="L1089" s="121" t="s">
        <v>649</v>
      </c>
      <c r="M1089" s="138"/>
      <c r="N1089" s="130"/>
      <c r="O1089" s="130"/>
      <c r="P1089" s="130"/>
      <c r="Q1089" s="130"/>
      <c r="R1089" s="130"/>
      <c r="S1089" s="130"/>
      <c r="T1089" s="130"/>
      <c r="U1089" s="130"/>
      <c r="V1089" s="130"/>
      <c r="W1089" s="130"/>
      <c r="X1089" s="130"/>
      <c r="Y1089" s="130"/>
      <c r="Z1089" s="130"/>
      <c r="AA1089" s="130"/>
      <c r="AB1089" s="130"/>
      <c r="AC1089" s="130"/>
      <c r="AD1089" s="130"/>
      <c r="AE1089" s="130"/>
      <c r="AF1089" s="130"/>
      <c r="AG1089" s="130"/>
      <c r="AH1089" s="130"/>
      <c r="AI1089" s="130"/>
      <c r="AJ1089" s="130"/>
      <c r="AK1089" s="130"/>
      <c r="AL1089" s="130"/>
      <c r="AM1089" s="130"/>
      <c r="AN1089" s="130"/>
      <c r="AO1089" s="130"/>
      <c r="AP1089" s="130"/>
      <c r="AQ1089" s="130"/>
      <c r="AR1089" s="130"/>
      <c r="AS1089" s="130"/>
      <c r="AT1089" s="130"/>
      <c r="AU1089" s="130"/>
      <c r="AV1089" s="130"/>
      <c r="AW1089" s="130"/>
      <c r="AX1089" s="130"/>
      <c r="AY1089" s="130"/>
      <c r="AZ1089" s="130"/>
      <c r="BA1089" s="130"/>
      <c r="BB1089" s="130"/>
      <c r="BC1089" s="130"/>
      <c r="BD1089" s="130"/>
      <c r="BE1089" s="130"/>
      <c r="BF1089" s="130"/>
      <c r="BG1089" s="130"/>
      <c r="BH1089" s="130"/>
      <c r="BI1089" s="130"/>
      <c r="BJ1089" s="130"/>
      <c r="BK1089" s="130"/>
      <c r="BL1089" s="130"/>
      <c r="BM1089" s="130"/>
      <c r="BN1089" s="130"/>
      <c r="BO1089" s="130"/>
      <c r="BP1089" s="130"/>
      <c r="BQ1089" s="130"/>
      <c r="BR1089" s="130"/>
      <c r="BS1089" s="130"/>
      <c r="BT1089" s="130"/>
      <c r="BU1089" s="130"/>
      <c r="BV1089" s="130"/>
      <c r="BW1089" s="130"/>
      <c r="BX1089" s="130"/>
      <c r="BY1089" s="130"/>
      <c r="BZ1089" s="130"/>
      <c r="CA1089" s="130"/>
      <c r="CB1089" s="130"/>
      <c r="CC1089" s="130"/>
      <c r="CD1089" s="130"/>
      <c r="CE1089" s="130"/>
      <c r="CF1089" s="130"/>
      <c r="CG1089" s="130"/>
      <c r="CH1089" s="130"/>
      <c r="CI1089" s="130"/>
      <c r="CJ1089" s="130"/>
      <c r="CK1089" s="130"/>
      <c r="CL1089" s="130"/>
      <c r="CM1089" s="130"/>
      <c r="CN1089" s="130"/>
      <c r="CO1089" s="130"/>
      <c r="CP1089" s="130"/>
      <c r="CQ1089" s="130"/>
      <c r="CR1089" s="130"/>
      <c r="CS1089" s="130"/>
      <c r="CT1089" s="130"/>
      <c r="CU1089" s="130"/>
      <c r="CV1089" s="130"/>
      <c r="CW1089" s="130"/>
      <c r="CX1089" s="130"/>
      <c r="CY1089" s="130"/>
      <c r="CZ1089" s="130"/>
      <c r="DA1089" s="130"/>
      <c r="DB1089" s="130"/>
      <c r="DC1089" s="130"/>
      <c r="DD1089" s="130"/>
      <c r="DE1089" s="130"/>
      <c r="DF1089" s="130"/>
      <c r="DG1089" s="130"/>
      <c r="DH1089" s="130"/>
    </row>
    <row r="1090" spans="1:112" s="131" customFormat="1" ht="12.75">
      <c r="A1090" s="139">
        <v>136</v>
      </c>
      <c r="B1090" s="126">
        <v>53</v>
      </c>
      <c r="C1090" s="152" t="s">
        <v>642</v>
      </c>
      <c r="D1090" s="152" t="s">
        <v>614</v>
      </c>
      <c r="E1090" s="127" t="s">
        <v>650</v>
      </c>
      <c r="F1090" s="128" t="s">
        <v>651</v>
      </c>
      <c r="G1090" s="132" t="s">
        <v>403</v>
      </c>
      <c r="H1090" s="171">
        <v>45486</v>
      </c>
      <c r="I1090" s="171">
        <v>0</v>
      </c>
      <c r="J1090" s="171">
        <v>0</v>
      </c>
      <c r="K1090" s="151" t="s">
        <v>645</v>
      </c>
      <c r="L1090" s="121" t="s">
        <v>652</v>
      </c>
      <c r="M1090" s="138"/>
      <c r="N1090" s="130"/>
      <c r="O1090" s="130"/>
      <c r="P1090" s="130"/>
      <c r="Q1090" s="130"/>
      <c r="R1090" s="130"/>
      <c r="S1090" s="130"/>
      <c r="T1090" s="130"/>
      <c r="U1090" s="130"/>
      <c r="V1090" s="130"/>
      <c r="W1090" s="130"/>
      <c r="X1090" s="130"/>
      <c r="Y1090" s="130"/>
      <c r="Z1090" s="130"/>
      <c r="AA1090" s="130"/>
      <c r="AB1090" s="130"/>
      <c r="AC1090" s="130"/>
      <c r="AD1090" s="130"/>
      <c r="AE1090" s="130"/>
      <c r="AF1090" s="130"/>
      <c r="AG1090" s="130"/>
      <c r="AH1090" s="130"/>
      <c r="AI1090" s="130"/>
      <c r="AJ1090" s="130"/>
      <c r="AK1090" s="130"/>
      <c r="AL1090" s="130"/>
      <c r="AM1090" s="130"/>
      <c r="AN1090" s="130"/>
      <c r="AO1090" s="130"/>
      <c r="AP1090" s="130"/>
      <c r="AQ1090" s="130"/>
      <c r="AR1090" s="130"/>
      <c r="AS1090" s="130"/>
      <c r="AT1090" s="130"/>
      <c r="AU1090" s="130"/>
      <c r="AV1090" s="130"/>
      <c r="AW1090" s="130"/>
      <c r="AX1090" s="130"/>
      <c r="AY1090" s="130"/>
      <c r="AZ1090" s="130"/>
      <c r="BA1090" s="130"/>
      <c r="BB1090" s="130"/>
      <c r="BC1090" s="130"/>
      <c r="BD1090" s="130"/>
      <c r="BE1090" s="130"/>
      <c r="BF1090" s="130"/>
      <c r="BG1090" s="130"/>
      <c r="BH1090" s="130"/>
      <c r="BI1090" s="130"/>
      <c r="BJ1090" s="130"/>
      <c r="BK1090" s="130"/>
      <c r="BL1090" s="130"/>
      <c r="BM1090" s="130"/>
      <c r="BN1090" s="130"/>
      <c r="BO1090" s="130"/>
      <c r="BP1090" s="130"/>
      <c r="BQ1090" s="130"/>
      <c r="BR1090" s="130"/>
      <c r="BS1090" s="130"/>
      <c r="BT1090" s="130"/>
      <c r="BU1090" s="130"/>
      <c r="BV1090" s="130"/>
      <c r="BW1090" s="130"/>
      <c r="BX1090" s="130"/>
      <c r="BY1090" s="130"/>
      <c r="BZ1090" s="130"/>
      <c r="CA1090" s="130"/>
      <c r="CB1090" s="130"/>
      <c r="CC1090" s="130"/>
      <c r="CD1090" s="130"/>
      <c r="CE1090" s="130"/>
      <c r="CF1090" s="130"/>
      <c r="CG1090" s="130"/>
      <c r="CH1090" s="130"/>
      <c r="CI1090" s="130"/>
      <c r="CJ1090" s="130"/>
      <c r="CK1090" s="130"/>
      <c r="CL1090" s="130"/>
      <c r="CM1090" s="130"/>
      <c r="CN1090" s="130"/>
      <c r="CO1090" s="130"/>
      <c r="CP1090" s="130"/>
      <c r="CQ1090" s="130"/>
      <c r="CR1090" s="130"/>
      <c r="CS1090" s="130"/>
      <c r="CT1090" s="130"/>
      <c r="CU1090" s="130"/>
      <c r="CV1090" s="130"/>
      <c r="CW1090" s="130"/>
      <c r="CX1090" s="130"/>
      <c r="CY1090" s="130"/>
      <c r="CZ1090" s="130"/>
      <c r="DA1090" s="130"/>
      <c r="DB1090" s="130"/>
      <c r="DC1090" s="130"/>
      <c r="DD1090" s="130"/>
      <c r="DE1090" s="130"/>
      <c r="DF1090" s="130"/>
      <c r="DG1090" s="130"/>
      <c r="DH1090" s="130"/>
    </row>
    <row r="1091" spans="1:112" s="131" customFormat="1" ht="12.75">
      <c r="A1091" s="139">
        <v>137</v>
      </c>
      <c r="B1091" s="126">
        <v>54</v>
      </c>
      <c r="C1091" s="153" t="s">
        <v>653</v>
      </c>
      <c r="D1091" s="152" t="s">
        <v>654</v>
      </c>
      <c r="E1091" s="127" t="s">
        <v>655</v>
      </c>
      <c r="F1091" s="128" t="s">
        <v>656</v>
      </c>
      <c r="G1091" s="132" t="s">
        <v>54</v>
      </c>
      <c r="H1091" s="171">
        <v>28142</v>
      </c>
      <c r="I1091" s="171">
        <v>0</v>
      </c>
      <c r="J1091" s="171">
        <v>0</v>
      </c>
      <c r="K1091" s="151" t="s">
        <v>657</v>
      </c>
      <c r="L1091" s="121" t="s">
        <v>658</v>
      </c>
      <c r="M1091" s="138"/>
      <c r="N1091" s="130"/>
      <c r="O1091" s="130"/>
      <c r="P1091" s="130"/>
      <c r="Q1091" s="130"/>
      <c r="R1091" s="130"/>
      <c r="S1091" s="130"/>
      <c r="T1091" s="130"/>
      <c r="U1091" s="130"/>
      <c r="V1091" s="130"/>
      <c r="W1091" s="130"/>
      <c r="X1091" s="130"/>
      <c r="Y1091" s="130"/>
      <c r="Z1091" s="130"/>
      <c r="AA1091" s="130"/>
      <c r="AB1091" s="130"/>
      <c r="AC1091" s="130"/>
      <c r="AD1091" s="130"/>
      <c r="AE1091" s="130"/>
      <c r="AF1091" s="130"/>
      <c r="AG1091" s="130"/>
      <c r="AH1091" s="130"/>
      <c r="AI1091" s="130"/>
      <c r="AJ1091" s="130"/>
      <c r="AK1091" s="130"/>
      <c r="AL1091" s="130"/>
      <c r="AM1091" s="130"/>
      <c r="AN1091" s="130"/>
      <c r="AO1091" s="130"/>
      <c r="AP1091" s="130"/>
      <c r="AQ1091" s="130"/>
      <c r="AR1091" s="130"/>
      <c r="AS1091" s="130"/>
      <c r="AT1091" s="130"/>
      <c r="AU1091" s="130"/>
      <c r="AV1091" s="130"/>
      <c r="AW1091" s="130"/>
      <c r="AX1091" s="130"/>
      <c r="AY1091" s="130"/>
      <c r="AZ1091" s="130"/>
      <c r="BA1091" s="130"/>
      <c r="BB1091" s="130"/>
      <c r="BC1091" s="130"/>
      <c r="BD1091" s="130"/>
      <c r="BE1091" s="130"/>
      <c r="BF1091" s="130"/>
      <c r="BG1091" s="130"/>
      <c r="BH1091" s="130"/>
      <c r="BI1091" s="130"/>
      <c r="BJ1091" s="130"/>
      <c r="BK1091" s="130"/>
      <c r="BL1091" s="130"/>
      <c r="BM1091" s="130"/>
      <c r="BN1091" s="130"/>
      <c r="BO1091" s="130"/>
      <c r="BP1091" s="130"/>
      <c r="BQ1091" s="130"/>
      <c r="BR1091" s="130"/>
      <c r="BS1091" s="130"/>
      <c r="BT1091" s="130"/>
      <c r="BU1091" s="130"/>
      <c r="BV1091" s="130"/>
      <c r="BW1091" s="130"/>
      <c r="BX1091" s="130"/>
      <c r="BY1091" s="130"/>
      <c r="BZ1091" s="130"/>
      <c r="CA1091" s="130"/>
      <c r="CB1091" s="130"/>
      <c r="CC1091" s="130"/>
      <c r="CD1091" s="130"/>
      <c r="CE1091" s="130"/>
      <c r="CF1091" s="130"/>
      <c r="CG1091" s="130"/>
      <c r="CH1091" s="130"/>
      <c r="CI1091" s="130"/>
      <c r="CJ1091" s="130"/>
      <c r="CK1091" s="130"/>
      <c r="CL1091" s="130"/>
      <c r="CM1091" s="130"/>
      <c r="CN1091" s="130"/>
      <c r="CO1091" s="130"/>
      <c r="CP1091" s="130"/>
      <c r="CQ1091" s="130"/>
      <c r="CR1091" s="130"/>
      <c r="CS1091" s="130"/>
      <c r="CT1091" s="130"/>
      <c r="CU1091" s="130"/>
      <c r="CV1091" s="130"/>
      <c r="CW1091" s="130"/>
      <c r="CX1091" s="130"/>
      <c r="CY1091" s="130"/>
      <c r="CZ1091" s="130"/>
      <c r="DA1091" s="130"/>
      <c r="DB1091" s="130"/>
      <c r="DC1091" s="130"/>
      <c r="DD1091" s="130"/>
      <c r="DE1091" s="130"/>
      <c r="DF1091" s="130"/>
      <c r="DG1091" s="130"/>
      <c r="DH1091" s="130"/>
    </row>
    <row r="1092" spans="1:112" s="131" customFormat="1" ht="12.75">
      <c r="A1092" s="139"/>
      <c r="B1092" s="126"/>
      <c r="C1092" s="153" t="s">
        <v>659</v>
      </c>
      <c r="D1092" s="152" t="s">
        <v>654</v>
      </c>
      <c r="E1092" s="127" t="s">
        <v>660</v>
      </c>
      <c r="F1092" s="128" t="s">
        <v>661</v>
      </c>
      <c r="G1092" s="132" t="s">
        <v>662</v>
      </c>
      <c r="H1092" s="171">
        <v>1112625</v>
      </c>
      <c r="I1092" s="171">
        <v>0</v>
      </c>
      <c r="J1092" s="171">
        <v>0</v>
      </c>
      <c r="K1092" s="151" t="s">
        <v>657</v>
      </c>
      <c r="L1092" s="121" t="s">
        <v>663</v>
      </c>
      <c r="M1092" s="138"/>
      <c r="N1092" s="130"/>
      <c r="O1092" s="130"/>
      <c r="P1092" s="130"/>
      <c r="Q1092" s="130"/>
      <c r="R1092" s="130"/>
      <c r="S1092" s="130"/>
      <c r="T1092" s="130"/>
      <c r="U1092" s="130"/>
      <c r="V1092" s="130"/>
      <c r="W1092" s="130"/>
      <c r="X1092" s="130"/>
      <c r="Y1092" s="130"/>
      <c r="Z1092" s="130"/>
      <c r="AA1092" s="130"/>
      <c r="AB1092" s="130"/>
      <c r="AC1092" s="130"/>
      <c r="AD1092" s="130"/>
      <c r="AE1092" s="130"/>
      <c r="AF1092" s="130"/>
      <c r="AG1092" s="130"/>
      <c r="AH1092" s="130"/>
      <c r="AI1092" s="130"/>
      <c r="AJ1092" s="130"/>
      <c r="AK1092" s="130"/>
      <c r="AL1092" s="130"/>
      <c r="AM1092" s="130"/>
      <c r="AN1092" s="130"/>
      <c r="AO1092" s="130"/>
      <c r="AP1092" s="130"/>
      <c r="AQ1092" s="130"/>
      <c r="AR1092" s="130"/>
      <c r="AS1092" s="130"/>
      <c r="AT1092" s="130"/>
      <c r="AU1092" s="130"/>
      <c r="AV1092" s="130"/>
      <c r="AW1092" s="130"/>
      <c r="AX1092" s="130"/>
      <c r="AY1092" s="130"/>
      <c r="AZ1092" s="130"/>
      <c r="BA1092" s="130"/>
      <c r="BB1092" s="130"/>
      <c r="BC1092" s="130"/>
      <c r="BD1092" s="130"/>
      <c r="BE1092" s="130"/>
      <c r="BF1092" s="130"/>
      <c r="BG1092" s="130"/>
      <c r="BH1092" s="130"/>
      <c r="BI1092" s="130"/>
      <c r="BJ1092" s="130"/>
      <c r="BK1092" s="130"/>
      <c r="BL1092" s="130"/>
      <c r="BM1092" s="130"/>
      <c r="BN1092" s="130"/>
      <c r="BO1092" s="130"/>
      <c r="BP1092" s="130"/>
      <c r="BQ1092" s="130"/>
      <c r="BR1092" s="130"/>
      <c r="BS1092" s="130"/>
      <c r="BT1092" s="130"/>
      <c r="BU1092" s="130"/>
      <c r="BV1092" s="130"/>
      <c r="BW1092" s="130"/>
      <c r="BX1092" s="130"/>
      <c r="BY1092" s="130"/>
      <c r="BZ1092" s="130"/>
      <c r="CA1092" s="130"/>
      <c r="CB1092" s="130"/>
      <c r="CC1092" s="130"/>
      <c r="CD1092" s="130"/>
      <c r="CE1092" s="130"/>
      <c r="CF1092" s="130"/>
      <c r="CG1092" s="130"/>
      <c r="CH1092" s="130"/>
      <c r="CI1092" s="130"/>
      <c r="CJ1092" s="130"/>
      <c r="CK1092" s="130"/>
      <c r="CL1092" s="130"/>
      <c r="CM1092" s="130"/>
      <c r="CN1092" s="130"/>
      <c r="CO1092" s="130"/>
      <c r="CP1092" s="130"/>
      <c r="CQ1092" s="130"/>
      <c r="CR1092" s="130"/>
      <c r="CS1092" s="130"/>
      <c r="CT1092" s="130"/>
      <c r="CU1092" s="130"/>
      <c r="CV1092" s="130"/>
      <c r="CW1092" s="130"/>
      <c r="CX1092" s="130"/>
      <c r="CY1092" s="130"/>
      <c r="CZ1092" s="130"/>
      <c r="DA1092" s="130"/>
      <c r="DB1092" s="130"/>
      <c r="DC1092" s="130"/>
      <c r="DD1092" s="130"/>
      <c r="DE1092" s="130"/>
      <c r="DF1092" s="130"/>
      <c r="DG1092" s="130"/>
      <c r="DH1092" s="130"/>
    </row>
    <row r="1093" spans="1:112" s="131" customFormat="1" ht="12.75">
      <c r="A1093" s="139">
        <v>138</v>
      </c>
      <c r="B1093" s="126">
        <v>55</v>
      </c>
      <c r="C1093" s="153" t="s">
        <v>664</v>
      </c>
      <c r="D1093" s="152" t="s">
        <v>665</v>
      </c>
      <c r="E1093" s="127" t="s">
        <v>666</v>
      </c>
      <c r="F1093" s="128" t="s">
        <v>667</v>
      </c>
      <c r="G1093" s="132" t="s">
        <v>54</v>
      </c>
      <c r="H1093" s="171">
        <v>28537.541</v>
      </c>
      <c r="I1093" s="171">
        <v>0</v>
      </c>
      <c r="J1093" s="171">
        <v>0</v>
      </c>
      <c r="K1093" s="151" t="s">
        <v>668</v>
      </c>
      <c r="L1093" s="121" t="s">
        <v>669</v>
      </c>
      <c r="M1093" s="138"/>
      <c r="N1093" s="130"/>
      <c r="O1093" s="130"/>
      <c r="P1093" s="130"/>
      <c r="Q1093" s="130"/>
      <c r="R1093" s="130"/>
      <c r="S1093" s="130"/>
      <c r="T1093" s="130"/>
      <c r="U1093" s="130"/>
      <c r="V1093" s="130"/>
      <c r="W1093" s="130"/>
      <c r="X1093" s="130"/>
      <c r="Y1093" s="130"/>
      <c r="Z1093" s="130"/>
      <c r="AA1093" s="130"/>
      <c r="AB1093" s="130"/>
      <c r="AC1093" s="130"/>
      <c r="AD1093" s="130"/>
      <c r="AE1093" s="130"/>
      <c r="AF1093" s="130"/>
      <c r="AG1093" s="130"/>
      <c r="AH1093" s="130"/>
      <c r="AI1093" s="130"/>
      <c r="AJ1093" s="130"/>
      <c r="AK1093" s="130"/>
      <c r="AL1093" s="130"/>
      <c r="AM1093" s="130"/>
      <c r="AN1093" s="130"/>
      <c r="AO1093" s="130"/>
      <c r="AP1093" s="130"/>
      <c r="AQ1093" s="130"/>
      <c r="AR1093" s="130"/>
      <c r="AS1093" s="130"/>
      <c r="AT1093" s="130"/>
      <c r="AU1093" s="130"/>
      <c r="AV1093" s="130"/>
      <c r="AW1093" s="130"/>
      <c r="AX1093" s="130"/>
      <c r="AY1093" s="130"/>
      <c r="AZ1093" s="130"/>
      <c r="BA1093" s="130"/>
      <c r="BB1093" s="130"/>
      <c r="BC1093" s="130"/>
      <c r="BD1093" s="130"/>
      <c r="BE1093" s="130"/>
      <c r="BF1093" s="130"/>
      <c r="BG1093" s="130"/>
      <c r="BH1093" s="130"/>
      <c r="BI1093" s="130"/>
      <c r="BJ1093" s="130"/>
      <c r="BK1093" s="130"/>
      <c r="BL1093" s="130"/>
      <c r="BM1093" s="130"/>
      <c r="BN1093" s="130"/>
      <c r="BO1093" s="130"/>
      <c r="BP1093" s="130"/>
      <c r="BQ1093" s="130"/>
      <c r="BR1093" s="130"/>
      <c r="BS1093" s="130"/>
      <c r="BT1093" s="130"/>
      <c r="BU1093" s="130"/>
      <c r="BV1093" s="130"/>
      <c r="BW1093" s="130"/>
      <c r="BX1093" s="130"/>
      <c r="BY1093" s="130"/>
      <c r="BZ1093" s="130"/>
      <c r="CA1093" s="130"/>
      <c r="CB1093" s="130"/>
      <c r="CC1093" s="130"/>
      <c r="CD1093" s="130"/>
      <c r="CE1093" s="130"/>
      <c r="CF1093" s="130"/>
      <c r="CG1093" s="130"/>
      <c r="CH1093" s="130"/>
      <c r="CI1093" s="130"/>
      <c r="CJ1093" s="130"/>
      <c r="CK1093" s="130"/>
      <c r="CL1093" s="130"/>
      <c r="CM1093" s="130"/>
      <c r="CN1093" s="130"/>
      <c r="CO1093" s="130"/>
      <c r="CP1093" s="130"/>
      <c r="CQ1093" s="130"/>
      <c r="CR1093" s="130"/>
      <c r="CS1093" s="130"/>
      <c r="CT1093" s="130"/>
      <c r="CU1093" s="130"/>
      <c r="CV1093" s="130"/>
      <c r="CW1093" s="130"/>
      <c r="CX1093" s="130"/>
      <c r="CY1093" s="130"/>
      <c r="CZ1093" s="130"/>
      <c r="DA1093" s="130"/>
      <c r="DB1093" s="130"/>
      <c r="DC1093" s="130"/>
      <c r="DD1093" s="130"/>
      <c r="DE1093" s="130"/>
      <c r="DF1093" s="130"/>
      <c r="DG1093" s="130"/>
      <c r="DH1093" s="130"/>
    </row>
    <row r="1094" spans="1:112" s="131" customFormat="1" ht="12.75">
      <c r="A1094" s="139">
        <v>139</v>
      </c>
      <c r="B1094" s="126">
        <v>56</v>
      </c>
      <c r="C1094" s="153" t="s">
        <v>670</v>
      </c>
      <c r="D1094" s="152" t="s">
        <v>614</v>
      </c>
      <c r="E1094" s="127" t="s">
        <v>671</v>
      </c>
      <c r="F1094" s="128" t="s">
        <v>672</v>
      </c>
      <c r="G1094" s="132" t="s">
        <v>54</v>
      </c>
      <c r="H1094" s="171">
        <v>32977</v>
      </c>
      <c r="I1094" s="171">
        <v>0</v>
      </c>
      <c r="J1094" s="171">
        <v>0</v>
      </c>
      <c r="K1094" s="151" t="s">
        <v>673</v>
      </c>
      <c r="L1094" s="121" t="s">
        <v>674</v>
      </c>
      <c r="M1094" s="138"/>
      <c r="N1094" s="130"/>
      <c r="O1094" s="130"/>
      <c r="P1094" s="130"/>
      <c r="Q1094" s="130"/>
      <c r="R1094" s="130"/>
      <c r="S1094" s="130"/>
      <c r="T1094" s="130"/>
      <c r="U1094" s="130"/>
      <c r="V1094" s="130"/>
      <c r="W1094" s="130"/>
      <c r="X1094" s="130"/>
      <c r="Y1094" s="130"/>
      <c r="Z1094" s="130"/>
      <c r="AA1094" s="130"/>
      <c r="AB1094" s="130"/>
      <c r="AC1094" s="130"/>
      <c r="AD1094" s="130"/>
      <c r="AE1094" s="130"/>
      <c r="AF1094" s="130"/>
      <c r="AG1094" s="130"/>
      <c r="AH1094" s="130"/>
      <c r="AI1094" s="130"/>
      <c r="AJ1094" s="130"/>
      <c r="AK1094" s="130"/>
      <c r="AL1094" s="130"/>
      <c r="AM1094" s="130"/>
      <c r="AN1094" s="130"/>
      <c r="AO1094" s="130"/>
      <c r="AP1094" s="130"/>
      <c r="AQ1094" s="130"/>
      <c r="AR1094" s="130"/>
      <c r="AS1094" s="130"/>
      <c r="AT1094" s="130"/>
      <c r="AU1094" s="130"/>
      <c r="AV1094" s="130"/>
      <c r="AW1094" s="130"/>
      <c r="AX1094" s="130"/>
      <c r="AY1094" s="130"/>
      <c r="AZ1094" s="130"/>
      <c r="BA1094" s="130"/>
      <c r="BB1094" s="130"/>
      <c r="BC1094" s="130"/>
      <c r="BD1094" s="130"/>
      <c r="BE1094" s="130"/>
      <c r="BF1094" s="130"/>
      <c r="BG1094" s="130"/>
      <c r="BH1094" s="130"/>
      <c r="BI1094" s="130"/>
      <c r="BJ1094" s="130"/>
      <c r="BK1094" s="130"/>
      <c r="BL1094" s="130"/>
      <c r="BM1094" s="130"/>
      <c r="BN1094" s="130"/>
      <c r="BO1094" s="130"/>
      <c r="BP1094" s="130"/>
      <c r="BQ1094" s="130"/>
      <c r="BR1094" s="130"/>
      <c r="BS1094" s="130"/>
      <c r="BT1094" s="130"/>
      <c r="BU1094" s="130"/>
      <c r="BV1094" s="130"/>
      <c r="BW1094" s="130"/>
      <c r="BX1094" s="130"/>
      <c r="BY1094" s="130"/>
      <c r="BZ1094" s="130"/>
      <c r="CA1094" s="130"/>
      <c r="CB1094" s="130"/>
      <c r="CC1094" s="130"/>
      <c r="CD1094" s="130"/>
      <c r="CE1094" s="130"/>
      <c r="CF1094" s="130"/>
      <c r="CG1094" s="130"/>
      <c r="CH1094" s="130"/>
      <c r="CI1094" s="130"/>
      <c r="CJ1094" s="130"/>
      <c r="CK1094" s="130"/>
      <c r="CL1094" s="130"/>
      <c r="CM1094" s="130"/>
      <c r="CN1094" s="130"/>
      <c r="CO1094" s="130"/>
      <c r="CP1094" s="130"/>
      <c r="CQ1094" s="130"/>
      <c r="CR1094" s="130"/>
      <c r="CS1094" s="130"/>
      <c r="CT1094" s="130"/>
      <c r="CU1094" s="130"/>
      <c r="CV1094" s="130"/>
      <c r="CW1094" s="130"/>
      <c r="CX1094" s="130"/>
      <c r="CY1094" s="130"/>
      <c r="CZ1094" s="130"/>
      <c r="DA1094" s="130"/>
      <c r="DB1094" s="130"/>
      <c r="DC1094" s="130"/>
      <c r="DD1094" s="130"/>
      <c r="DE1094" s="130"/>
      <c r="DF1094" s="130"/>
      <c r="DG1094" s="130"/>
      <c r="DH1094" s="130"/>
    </row>
    <row r="1095" spans="1:112" s="131" customFormat="1" ht="12.75">
      <c r="A1095" s="139">
        <v>140</v>
      </c>
      <c r="B1095" s="126">
        <v>57</v>
      </c>
      <c r="C1095" s="153" t="s">
        <v>675</v>
      </c>
      <c r="D1095" s="145" t="s">
        <v>676</v>
      </c>
      <c r="E1095" s="127" t="s">
        <v>677</v>
      </c>
      <c r="F1095" s="128" t="s">
        <v>678</v>
      </c>
      <c r="G1095" s="132" t="s">
        <v>54</v>
      </c>
      <c r="H1095" s="171">
        <v>5000</v>
      </c>
      <c r="I1095" s="171">
        <v>0</v>
      </c>
      <c r="J1095" s="171">
        <v>0</v>
      </c>
      <c r="K1095" s="151" t="s">
        <v>673</v>
      </c>
      <c r="L1095" s="121" t="s">
        <v>679</v>
      </c>
      <c r="M1095" s="138"/>
      <c r="N1095" s="130"/>
      <c r="O1095" s="130"/>
      <c r="P1095" s="130"/>
      <c r="Q1095" s="130"/>
      <c r="R1095" s="130"/>
      <c r="S1095" s="130"/>
      <c r="T1095" s="130"/>
      <c r="U1095" s="130"/>
      <c r="V1095" s="130"/>
      <c r="W1095" s="130"/>
      <c r="X1095" s="130"/>
      <c r="Y1095" s="130"/>
      <c r="Z1095" s="130"/>
      <c r="AA1095" s="130"/>
      <c r="AB1095" s="130"/>
      <c r="AC1095" s="130"/>
      <c r="AD1095" s="130"/>
      <c r="AE1095" s="130"/>
      <c r="AF1095" s="130"/>
      <c r="AG1095" s="130"/>
      <c r="AH1095" s="130"/>
      <c r="AI1095" s="130"/>
      <c r="AJ1095" s="130"/>
      <c r="AK1095" s="130"/>
      <c r="AL1095" s="130"/>
      <c r="AM1095" s="130"/>
      <c r="AN1095" s="130"/>
      <c r="AO1095" s="130"/>
      <c r="AP1095" s="130"/>
      <c r="AQ1095" s="130"/>
      <c r="AR1095" s="130"/>
      <c r="AS1095" s="130"/>
      <c r="AT1095" s="130"/>
      <c r="AU1095" s="130"/>
      <c r="AV1095" s="130"/>
      <c r="AW1095" s="130"/>
      <c r="AX1095" s="130"/>
      <c r="AY1095" s="130"/>
      <c r="AZ1095" s="130"/>
      <c r="BA1095" s="130"/>
      <c r="BB1095" s="130"/>
      <c r="BC1095" s="130"/>
      <c r="BD1095" s="130"/>
      <c r="BE1095" s="130"/>
      <c r="BF1095" s="130"/>
      <c r="BG1095" s="130"/>
      <c r="BH1095" s="130"/>
      <c r="BI1095" s="130"/>
      <c r="BJ1095" s="130"/>
      <c r="BK1095" s="130"/>
      <c r="BL1095" s="130"/>
      <c r="BM1095" s="130"/>
      <c r="BN1095" s="130"/>
      <c r="BO1095" s="130"/>
      <c r="BP1095" s="130"/>
      <c r="BQ1095" s="130"/>
      <c r="BR1095" s="130"/>
      <c r="BS1095" s="130"/>
      <c r="BT1095" s="130"/>
      <c r="BU1095" s="130"/>
      <c r="BV1095" s="130"/>
      <c r="BW1095" s="130"/>
      <c r="BX1095" s="130"/>
      <c r="BY1095" s="130"/>
      <c r="BZ1095" s="130"/>
      <c r="CA1095" s="130"/>
      <c r="CB1095" s="130"/>
      <c r="CC1095" s="130"/>
      <c r="CD1095" s="130"/>
      <c r="CE1095" s="130"/>
      <c r="CF1095" s="130"/>
      <c r="CG1095" s="130"/>
      <c r="CH1095" s="130"/>
      <c r="CI1095" s="130"/>
      <c r="CJ1095" s="130"/>
      <c r="CK1095" s="130"/>
      <c r="CL1095" s="130"/>
      <c r="CM1095" s="130"/>
      <c r="CN1095" s="130"/>
      <c r="CO1095" s="130"/>
      <c r="CP1095" s="130"/>
      <c r="CQ1095" s="130"/>
      <c r="CR1095" s="130"/>
      <c r="CS1095" s="130"/>
      <c r="CT1095" s="130"/>
      <c r="CU1095" s="130"/>
      <c r="CV1095" s="130"/>
      <c r="CW1095" s="130"/>
      <c r="CX1095" s="130"/>
      <c r="CY1095" s="130"/>
      <c r="CZ1095" s="130"/>
      <c r="DA1095" s="130"/>
      <c r="DB1095" s="130"/>
      <c r="DC1095" s="130"/>
      <c r="DD1095" s="130"/>
      <c r="DE1095" s="130"/>
      <c r="DF1095" s="130"/>
      <c r="DG1095" s="130"/>
      <c r="DH1095" s="130"/>
    </row>
    <row r="1096" spans="1:112" s="131" customFormat="1" ht="12.75">
      <c r="A1096" s="139">
        <v>141</v>
      </c>
      <c r="B1096" s="126">
        <v>58</v>
      </c>
      <c r="C1096" s="153" t="s">
        <v>680</v>
      </c>
      <c r="D1096" s="152" t="s">
        <v>500</v>
      </c>
      <c r="E1096" s="127" t="s">
        <v>681</v>
      </c>
      <c r="F1096" s="128" t="s">
        <v>682</v>
      </c>
      <c r="G1096" s="132" t="s">
        <v>54</v>
      </c>
      <c r="H1096" s="171">
        <v>200</v>
      </c>
      <c r="I1096" s="171">
        <v>0</v>
      </c>
      <c r="J1096" s="171">
        <v>0</v>
      </c>
      <c r="K1096" s="151" t="s">
        <v>683</v>
      </c>
      <c r="L1096" s="121" t="s">
        <v>684</v>
      </c>
      <c r="M1096" s="138"/>
      <c r="N1096" s="130"/>
      <c r="O1096" s="130"/>
      <c r="P1096" s="130"/>
      <c r="Q1096" s="130"/>
      <c r="R1096" s="130"/>
      <c r="S1096" s="130"/>
      <c r="T1096" s="130"/>
      <c r="U1096" s="130"/>
      <c r="V1096" s="130"/>
      <c r="W1096" s="130"/>
      <c r="X1096" s="130"/>
      <c r="Y1096" s="130"/>
      <c r="Z1096" s="130"/>
      <c r="AA1096" s="130"/>
      <c r="AB1096" s="130"/>
      <c r="AC1096" s="130"/>
      <c r="AD1096" s="130"/>
      <c r="AE1096" s="130"/>
      <c r="AF1096" s="130"/>
      <c r="AG1096" s="130"/>
      <c r="AH1096" s="130"/>
      <c r="AI1096" s="130"/>
      <c r="AJ1096" s="130"/>
      <c r="AK1096" s="130"/>
      <c r="AL1096" s="130"/>
      <c r="AM1096" s="130"/>
      <c r="AN1096" s="130"/>
      <c r="AO1096" s="130"/>
      <c r="AP1096" s="130"/>
      <c r="AQ1096" s="130"/>
      <c r="AR1096" s="130"/>
      <c r="AS1096" s="130"/>
      <c r="AT1096" s="130"/>
      <c r="AU1096" s="130"/>
      <c r="AV1096" s="130"/>
      <c r="AW1096" s="130"/>
      <c r="AX1096" s="130"/>
      <c r="AY1096" s="130"/>
      <c r="AZ1096" s="130"/>
      <c r="BA1096" s="130"/>
      <c r="BB1096" s="130"/>
      <c r="BC1096" s="130"/>
      <c r="BD1096" s="130"/>
      <c r="BE1096" s="130"/>
      <c r="BF1096" s="130"/>
      <c r="BG1096" s="130"/>
      <c r="BH1096" s="130"/>
      <c r="BI1096" s="130"/>
      <c r="BJ1096" s="130"/>
      <c r="BK1096" s="130"/>
      <c r="BL1096" s="130"/>
      <c r="BM1096" s="130"/>
      <c r="BN1096" s="130"/>
      <c r="BO1096" s="130"/>
      <c r="BP1096" s="130"/>
      <c r="BQ1096" s="130"/>
      <c r="BR1096" s="130"/>
      <c r="BS1096" s="130"/>
      <c r="BT1096" s="130"/>
      <c r="BU1096" s="130"/>
      <c r="BV1096" s="130"/>
      <c r="BW1096" s="130"/>
      <c r="BX1096" s="130"/>
      <c r="BY1096" s="130"/>
      <c r="BZ1096" s="130"/>
      <c r="CA1096" s="130"/>
      <c r="CB1096" s="130"/>
      <c r="CC1096" s="130"/>
      <c r="CD1096" s="130"/>
      <c r="CE1096" s="130"/>
      <c r="CF1096" s="130"/>
      <c r="CG1096" s="130"/>
      <c r="CH1096" s="130"/>
      <c r="CI1096" s="130"/>
      <c r="CJ1096" s="130"/>
      <c r="CK1096" s="130"/>
      <c r="CL1096" s="130"/>
      <c r="CM1096" s="130"/>
      <c r="CN1096" s="130"/>
      <c r="CO1096" s="130"/>
      <c r="CP1096" s="130"/>
      <c r="CQ1096" s="130"/>
      <c r="CR1096" s="130"/>
      <c r="CS1096" s="130"/>
      <c r="CT1096" s="130"/>
      <c r="CU1096" s="130"/>
      <c r="CV1096" s="130"/>
      <c r="CW1096" s="130"/>
      <c r="CX1096" s="130"/>
      <c r="CY1096" s="130"/>
      <c r="CZ1096" s="130"/>
      <c r="DA1096" s="130"/>
      <c r="DB1096" s="130"/>
      <c r="DC1096" s="130"/>
      <c r="DD1096" s="130"/>
      <c r="DE1096" s="130"/>
      <c r="DF1096" s="130"/>
      <c r="DG1096" s="130"/>
      <c r="DH1096" s="130"/>
    </row>
    <row r="1097" spans="1:112" s="131" customFormat="1" ht="12.75">
      <c r="A1097" s="139">
        <v>142</v>
      </c>
      <c r="B1097" s="126">
        <v>59</v>
      </c>
      <c r="C1097" s="153" t="s">
        <v>685</v>
      </c>
      <c r="D1097" s="150" t="s">
        <v>686</v>
      </c>
      <c r="E1097" s="127" t="s">
        <v>687</v>
      </c>
      <c r="F1097" s="128" t="s">
        <v>688</v>
      </c>
      <c r="G1097" s="132" t="s">
        <v>54</v>
      </c>
      <c r="H1097" s="171">
        <v>3000</v>
      </c>
      <c r="I1097" s="171">
        <v>0</v>
      </c>
      <c r="J1097" s="171">
        <v>0</v>
      </c>
      <c r="K1097" s="151" t="s">
        <v>689</v>
      </c>
      <c r="L1097" s="121" t="s">
        <v>690</v>
      </c>
      <c r="M1097" s="138"/>
      <c r="N1097" s="130"/>
      <c r="O1097" s="130"/>
      <c r="P1097" s="130"/>
      <c r="Q1097" s="130"/>
      <c r="R1097" s="130"/>
      <c r="S1097" s="130"/>
      <c r="T1097" s="130"/>
      <c r="U1097" s="130"/>
      <c r="V1097" s="130"/>
      <c r="W1097" s="130"/>
      <c r="X1097" s="130"/>
      <c r="Y1097" s="130"/>
      <c r="Z1097" s="130"/>
      <c r="AA1097" s="130"/>
      <c r="AB1097" s="130"/>
      <c r="AC1097" s="130"/>
      <c r="AD1097" s="130"/>
      <c r="AE1097" s="130"/>
      <c r="AF1097" s="130"/>
      <c r="AG1097" s="130"/>
      <c r="AH1097" s="130"/>
      <c r="AI1097" s="130"/>
      <c r="AJ1097" s="130"/>
      <c r="AK1097" s="130"/>
      <c r="AL1097" s="130"/>
      <c r="AM1097" s="130"/>
      <c r="AN1097" s="130"/>
      <c r="AO1097" s="130"/>
      <c r="AP1097" s="130"/>
      <c r="AQ1097" s="130"/>
      <c r="AR1097" s="130"/>
      <c r="AS1097" s="130"/>
      <c r="AT1097" s="130"/>
      <c r="AU1097" s="130"/>
      <c r="AV1097" s="130"/>
      <c r="AW1097" s="130"/>
      <c r="AX1097" s="130"/>
      <c r="AY1097" s="130"/>
      <c r="AZ1097" s="130"/>
      <c r="BA1097" s="130"/>
      <c r="BB1097" s="130"/>
      <c r="BC1097" s="130"/>
      <c r="BD1097" s="130"/>
      <c r="BE1097" s="130"/>
      <c r="BF1097" s="130"/>
      <c r="BG1097" s="130"/>
      <c r="BH1097" s="130"/>
      <c r="BI1097" s="130"/>
      <c r="BJ1097" s="130"/>
      <c r="BK1097" s="130"/>
      <c r="BL1097" s="130"/>
      <c r="BM1097" s="130"/>
      <c r="BN1097" s="130"/>
      <c r="BO1097" s="130"/>
      <c r="BP1097" s="130"/>
      <c r="BQ1097" s="130"/>
      <c r="BR1097" s="130"/>
      <c r="BS1097" s="130"/>
      <c r="BT1097" s="130"/>
      <c r="BU1097" s="130"/>
      <c r="BV1097" s="130"/>
      <c r="BW1097" s="130"/>
      <c r="BX1097" s="130"/>
      <c r="BY1097" s="130"/>
      <c r="BZ1097" s="130"/>
      <c r="CA1097" s="130"/>
      <c r="CB1097" s="130"/>
      <c r="CC1097" s="130"/>
      <c r="CD1097" s="130"/>
      <c r="CE1097" s="130"/>
      <c r="CF1097" s="130"/>
      <c r="CG1097" s="130"/>
      <c r="CH1097" s="130"/>
      <c r="CI1097" s="130"/>
      <c r="CJ1097" s="130"/>
      <c r="CK1097" s="130"/>
      <c r="CL1097" s="130"/>
      <c r="CM1097" s="130"/>
      <c r="CN1097" s="130"/>
      <c r="CO1097" s="130"/>
      <c r="CP1097" s="130"/>
      <c r="CQ1097" s="130"/>
      <c r="CR1097" s="130"/>
      <c r="CS1097" s="130"/>
      <c r="CT1097" s="130"/>
      <c r="CU1097" s="130"/>
      <c r="CV1097" s="130"/>
      <c r="CW1097" s="130"/>
      <c r="CX1097" s="130"/>
      <c r="CY1097" s="130"/>
      <c r="CZ1097" s="130"/>
      <c r="DA1097" s="130"/>
      <c r="DB1097" s="130"/>
      <c r="DC1097" s="130"/>
      <c r="DD1097" s="130"/>
      <c r="DE1097" s="130"/>
      <c r="DF1097" s="130"/>
      <c r="DG1097" s="130"/>
      <c r="DH1097" s="130"/>
    </row>
    <row r="1098" spans="1:112" s="131" customFormat="1" ht="12.75">
      <c r="A1098" s="139">
        <v>143</v>
      </c>
      <c r="B1098" s="126">
        <v>60</v>
      </c>
      <c r="C1098" s="153" t="s">
        <v>691</v>
      </c>
      <c r="D1098" s="150" t="s">
        <v>521</v>
      </c>
      <c r="E1098" s="127" t="s">
        <v>692</v>
      </c>
      <c r="F1098" s="128" t="s">
        <v>693</v>
      </c>
      <c r="G1098" s="132" t="s">
        <v>54</v>
      </c>
      <c r="H1098" s="171">
        <v>5200</v>
      </c>
      <c r="I1098" s="171">
        <v>0</v>
      </c>
      <c r="J1098" s="171">
        <v>0</v>
      </c>
      <c r="K1098" s="151" t="s">
        <v>694</v>
      </c>
      <c r="L1098" s="121" t="s">
        <v>695</v>
      </c>
      <c r="M1098" s="138"/>
      <c r="N1098" s="130"/>
      <c r="O1098" s="130"/>
      <c r="P1098" s="130"/>
      <c r="Q1098" s="130"/>
      <c r="R1098" s="130"/>
      <c r="S1098" s="130"/>
      <c r="T1098" s="130"/>
      <c r="U1098" s="130"/>
      <c r="V1098" s="130"/>
      <c r="W1098" s="130"/>
      <c r="X1098" s="130"/>
      <c r="Y1098" s="130"/>
      <c r="Z1098" s="130"/>
      <c r="AA1098" s="130"/>
      <c r="AB1098" s="130"/>
      <c r="AC1098" s="130"/>
      <c r="AD1098" s="130"/>
      <c r="AE1098" s="130"/>
      <c r="AF1098" s="130"/>
      <c r="AG1098" s="130"/>
      <c r="AH1098" s="130"/>
      <c r="AI1098" s="130"/>
      <c r="AJ1098" s="130"/>
      <c r="AK1098" s="130"/>
      <c r="AL1098" s="130"/>
      <c r="AM1098" s="130"/>
      <c r="AN1098" s="130"/>
      <c r="AO1098" s="130"/>
      <c r="AP1098" s="130"/>
      <c r="AQ1098" s="130"/>
      <c r="AR1098" s="130"/>
      <c r="AS1098" s="130"/>
      <c r="AT1098" s="130"/>
      <c r="AU1098" s="130"/>
      <c r="AV1098" s="130"/>
      <c r="AW1098" s="130"/>
      <c r="AX1098" s="130"/>
      <c r="AY1098" s="130"/>
      <c r="AZ1098" s="130"/>
      <c r="BA1098" s="130"/>
      <c r="BB1098" s="130"/>
      <c r="BC1098" s="130"/>
      <c r="BD1098" s="130"/>
      <c r="BE1098" s="130"/>
      <c r="BF1098" s="130"/>
      <c r="BG1098" s="130"/>
      <c r="BH1098" s="130"/>
      <c r="BI1098" s="130"/>
      <c r="BJ1098" s="130"/>
      <c r="BK1098" s="130"/>
      <c r="BL1098" s="130"/>
      <c r="BM1098" s="130"/>
      <c r="BN1098" s="130"/>
      <c r="BO1098" s="130"/>
      <c r="BP1098" s="130"/>
      <c r="BQ1098" s="130"/>
      <c r="BR1098" s="130"/>
      <c r="BS1098" s="130"/>
      <c r="BT1098" s="130"/>
      <c r="BU1098" s="130"/>
      <c r="BV1098" s="130"/>
      <c r="BW1098" s="130"/>
      <c r="BX1098" s="130"/>
      <c r="BY1098" s="130"/>
      <c r="BZ1098" s="130"/>
      <c r="CA1098" s="130"/>
      <c r="CB1098" s="130"/>
      <c r="CC1098" s="130"/>
      <c r="CD1098" s="130"/>
      <c r="CE1098" s="130"/>
      <c r="CF1098" s="130"/>
      <c r="CG1098" s="130"/>
      <c r="CH1098" s="130"/>
      <c r="CI1098" s="130"/>
      <c r="CJ1098" s="130"/>
      <c r="CK1098" s="130"/>
      <c r="CL1098" s="130"/>
      <c r="CM1098" s="130"/>
      <c r="CN1098" s="130"/>
      <c r="CO1098" s="130"/>
      <c r="CP1098" s="130"/>
      <c r="CQ1098" s="130"/>
      <c r="CR1098" s="130"/>
      <c r="CS1098" s="130"/>
      <c r="CT1098" s="130"/>
      <c r="CU1098" s="130"/>
      <c r="CV1098" s="130"/>
      <c r="CW1098" s="130"/>
      <c r="CX1098" s="130"/>
      <c r="CY1098" s="130"/>
      <c r="CZ1098" s="130"/>
      <c r="DA1098" s="130"/>
      <c r="DB1098" s="130"/>
      <c r="DC1098" s="130"/>
      <c r="DD1098" s="130"/>
      <c r="DE1098" s="130"/>
      <c r="DF1098" s="130"/>
      <c r="DG1098" s="130"/>
      <c r="DH1098" s="130"/>
    </row>
    <row r="1099" spans="1:112" s="131" customFormat="1" ht="12.75">
      <c r="A1099" s="139">
        <v>144</v>
      </c>
      <c r="B1099" s="126">
        <v>61</v>
      </c>
      <c r="C1099" s="153" t="s">
        <v>696</v>
      </c>
      <c r="D1099" s="150" t="s">
        <v>464</v>
      </c>
      <c r="E1099" s="127" t="s">
        <v>697</v>
      </c>
      <c r="F1099" s="128" t="s">
        <v>698</v>
      </c>
      <c r="G1099" s="132" t="s">
        <v>54</v>
      </c>
      <c r="H1099" s="171">
        <v>5749.5</v>
      </c>
      <c r="I1099" s="171">
        <v>0</v>
      </c>
      <c r="J1099" s="171">
        <v>0</v>
      </c>
      <c r="K1099" s="151" t="s">
        <v>699</v>
      </c>
      <c r="L1099" s="121" t="s">
        <v>700</v>
      </c>
      <c r="M1099" s="138"/>
      <c r="N1099" s="130"/>
      <c r="O1099" s="130"/>
      <c r="P1099" s="130"/>
      <c r="Q1099" s="130"/>
      <c r="R1099" s="130"/>
      <c r="S1099" s="130"/>
      <c r="T1099" s="130"/>
      <c r="U1099" s="130"/>
      <c r="V1099" s="130"/>
      <c r="W1099" s="130"/>
      <c r="X1099" s="130"/>
      <c r="Y1099" s="130"/>
      <c r="Z1099" s="130"/>
      <c r="AA1099" s="130"/>
      <c r="AB1099" s="130"/>
      <c r="AC1099" s="130"/>
      <c r="AD1099" s="130"/>
      <c r="AE1099" s="130"/>
      <c r="AF1099" s="130"/>
      <c r="AG1099" s="130"/>
      <c r="AH1099" s="130"/>
      <c r="AI1099" s="130"/>
      <c r="AJ1099" s="130"/>
      <c r="AK1099" s="130"/>
      <c r="AL1099" s="130"/>
      <c r="AM1099" s="130"/>
      <c r="AN1099" s="130"/>
      <c r="AO1099" s="130"/>
      <c r="AP1099" s="130"/>
      <c r="AQ1099" s="130"/>
      <c r="AR1099" s="130"/>
      <c r="AS1099" s="130"/>
      <c r="AT1099" s="130"/>
      <c r="AU1099" s="130"/>
      <c r="AV1099" s="130"/>
      <c r="AW1099" s="130"/>
      <c r="AX1099" s="130"/>
      <c r="AY1099" s="130"/>
      <c r="AZ1099" s="130"/>
      <c r="BA1099" s="130"/>
      <c r="BB1099" s="130"/>
      <c r="BC1099" s="130"/>
      <c r="BD1099" s="130"/>
      <c r="BE1099" s="130"/>
      <c r="BF1099" s="130"/>
      <c r="BG1099" s="130"/>
      <c r="BH1099" s="130"/>
      <c r="BI1099" s="130"/>
      <c r="BJ1099" s="130"/>
      <c r="BK1099" s="130"/>
      <c r="BL1099" s="130"/>
      <c r="BM1099" s="130"/>
      <c r="BN1099" s="130"/>
      <c r="BO1099" s="130"/>
      <c r="BP1099" s="130"/>
      <c r="BQ1099" s="130"/>
      <c r="BR1099" s="130"/>
      <c r="BS1099" s="130"/>
      <c r="BT1099" s="130"/>
      <c r="BU1099" s="130"/>
      <c r="BV1099" s="130"/>
      <c r="BW1099" s="130"/>
      <c r="BX1099" s="130"/>
      <c r="BY1099" s="130"/>
      <c r="BZ1099" s="130"/>
      <c r="CA1099" s="130"/>
      <c r="CB1099" s="130"/>
      <c r="CC1099" s="130"/>
      <c r="CD1099" s="130"/>
      <c r="CE1099" s="130"/>
      <c r="CF1099" s="130"/>
      <c r="CG1099" s="130"/>
      <c r="CH1099" s="130"/>
      <c r="CI1099" s="130"/>
      <c r="CJ1099" s="130"/>
      <c r="CK1099" s="130"/>
      <c r="CL1099" s="130"/>
      <c r="CM1099" s="130"/>
      <c r="CN1099" s="130"/>
      <c r="CO1099" s="130"/>
      <c r="CP1099" s="130"/>
      <c r="CQ1099" s="130"/>
      <c r="CR1099" s="130"/>
      <c r="CS1099" s="130"/>
      <c r="CT1099" s="130"/>
      <c r="CU1099" s="130"/>
      <c r="CV1099" s="130"/>
      <c r="CW1099" s="130"/>
      <c r="CX1099" s="130"/>
      <c r="CY1099" s="130"/>
      <c r="CZ1099" s="130"/>
      <c r="DA1099" s="130"/>
      <c r="DB1099" s="130"/>
      <c r="DC1099" s="130"/>
      <c r="DD1099" s="130"/>
      <c r="DE1099" s="130"/>
      <c r="DF1099" s="130"/>
      <c r="DG1099" s="130"/>
      <c r="DH1099" s="130"/>
    </row>
    <row r="1100" spans="1:112" s="131" customFormat="1" ht="12.75">
      <c r="A1100" s="139">
        <v>145</v>
      </c>
      <c r="B1100" s="126"/>
      <c r="C1100" s="153" t="s">
        <v>701</v>
      </c>
      <c r="D1100" s="150" t="s">
        <v>464</v>
      </c>
      <c r="E1100" s="127" t="s">
        <v>702</v>
      </c>
      <c r="F1100" s="128" t="s">
        <v>703</v>
      </c>
      <c r="G1100" s="132" t="s">
        <v>54</v>
      </c>
      <c r="H1100" s="171">
        <v>12510</v>
      </c>
      <c r="I1100" s="171">
        <v>0</v>
      </c>
      <c r="J1100" s="171">
        <v>0</v>
      </c>
      <c r="K1100" s="151" t="s">
        <v>704</v>
      </c>
      <c r="L1100" s="121" t="s">
        <v>705</v>
      </c>
      <c r="M1100" s="138"/>
      <c r="N1100" s="130"/>
      <c r="O1100" s="130"/>
      <c r="P1100" s="130"/>
      <c r="Q1100" s="130"/>
      <c r="R1100" s="130"/>
      <c r="S1100" s="130"/>
      <c r="T1100" s="130"/>
      <c r="U1100" s="130"/>
      <c r="V1100" s="130"/>
      <c r="W1100" s="130"/>
      <c r="X1100" s="130"/>
      <c r="Y1100" s="130"/>
      <c r="Z1100" s="130"/>
      <c r="AA1100" s="130"/>
      <c r="AB1100" s="130"/>
      <c r="AC1100" s="130"/>
      <c r="AD1100" s="130"/>
      <c r="AE1100" s="130"/>
      <c r="AF1100" s="130"/>
      <c r="AG1100" s="130"/>
      <c r="AH1100" s="130"/>
      <c r="AI1100" s="130"/>
      <c r="AJ1100" s="130"/>
      <c r="AK1100" s="130"/>
      <c r="AL1100" s="130"/>
      <c r="AM1100" s="130"/>
      <c r="AN1100" s="130"/>
      <c r="AO1100" s="130"/>
      <c r="AP1100" s="130"/>
      <c r="AQ1100" s="130"/>
      <c r="AR1100" s="130"/>
      <c r="AS1100" s="130"/>
      <c r="AT1100" s="130"/>
      <c r="AU1100" s="130"/>
      <c r="AV1100" s="130"/>
      <c r="AW1100" s="130"/>
      <c r="AX1100" s="130"/>
      <c r="AY1100" s="130"/>
      <c r="AZ1100" s="130"/>
      <c r="BA1100" s="130"/>
      <c r="BB1100" s="130"/>
      <c r="BC1100" s="130"/>
      <c r="BD1100" s="130"/>
      <c r="BE1100" s="130"/>
      <c r="BF1100" s="130"/>
      <c r="BG1100" s="130"/>
      <c r="BH1100" s="130"/>
      <c r="BI1100" s="130"/>
      <c r="BJ1100" s="130"/>
      <c r="BK1100" s="130"/>
      <c r="BL1100" s="130"/>
      <c r="BM1100" s="130"/>
      <c r="BN1100" s="130"/>
      <c r="BO1100" s="130"/>
      <c r="BP1100" s="130"/>
      <c r="BQ1100" s="130"/>
      <c r="BR1100" s="130"/>
      <c r="BS1100" s="130"/>
      <c r="BT1100" s="130"/>
      <c r="BU1100" s="130"/>
      <c r="BV1100" s="130"/>
      <c r="BW1100" s="130"/>
      <c r="BX1100" s="130"/>
      <c r="BY1100" s="130"/>
      <c r="BZ1100" s="130"/>
      <c r="CA1100" s="130"/>
      <c r="CB1100" s="130"/>
      <c r="CC1100" s="130"/>
      <c r="CD1100" s="130"/>
      <c r="CE1100" s="130"/>
      <c r="CF1100" s="130"/>
      <c r="CG1100" s="130"/>
      <c r="CH1100" s="130"/>
      <c r="CI1100" s="130"/>
      <c r="CJ1100" s="130"/>
      <c r="CK1100" s="130"/>
      <c r="CL1100" s="130"/>
      <c r="CM1100" s="130"/>
      <c r="CN1100" s="130"/>
      <c r="CO1100" s="130"/>
      <c r="CP1100" s="130"/>
      <c r="CQ1100" s="130"/>
      <c r="CR1100" s="130"/>
      <c r="CS1100" s="130"/>
      <c r="CT1100" s="130"/>
      <c r="CU1100" s="130"/>
      <c r="CV1100" s="130"/>
      <c r="CW1100" s="130"/>
      <c r="CX1100" s="130"/>
      <c r="CY1100" s="130"/>
      <c r="CZ1100" s="130"/>
      <c r="DA1100" s="130"/>
      <c r="DB1100" s="130"/>
      <c r="DC1100" s="130"/>
      <c r="DD1100" s="130"/>
      <c r="DE1100" s="130"/>
      <c r="DF1100" s="130"/>
      <c r="DG1100" s="130"/>
      <c r="DH1100" s="130"/>
    </row>
    <row r="1101" spans="1:112" s="131" customFormat="1" ht="12.75">
      <c r="A1101" s="139">
        <v>146</v>
      </c>
      <c r="B1101" s="126"/>
      <c r="C1101" s="153" t="s">
        <v>706</v>
      </c>
      <c r="D1101" s="150" t="s">
        <v>434</v>
      </c>
      <c r="E1101" s="127" t="s">
        <v>707</v>
      </c>
      <c r="F1101" s="128" t="s">
        <v>708</v>
      </c>
      <c r="G1101" s="132" t="s">
        <v>54</v>
      </c>
      <c r="H1101" s="171">
        <v>800</v>
      </c>
      <c r="I1101" s="171">
        <v>0</v>
      </c>
      <c r="J1101" s="171">
        <v>0</v>
      </c>
      <c r="K1101" s="151" t="s">
        <v>709</v>
      </c>
      <c r="L1101" s="121" t="s">
        <v>710</v>
      </c>
      <c r="M1101" s="138"/>
      <c r="N1101" s="130"/>
      <c r="O1101" s="130"/>
      <c r="P1101" s="130"/>
      <c r="Q1101" s="130"/>
      <c r="R1101" s="130"/>
      <c r="S1101" s="130"/>
      <c r="T1101" s="130"/>
      <c r="U1101" s="130"/>
      <c r="V1101" s="130"/>
      <c r="W1101" s="130"/>
      <c r="X1101" s="130"/>
      <c r="Y1101" s="130"/>
      <c r="Z1101" s="130"/>
      <c r="AA1101" s="130"/>
      <c r="AB1101" s="130"/>
      <c r="AC1101" s="130"/>
      <c r="AD1101" s="130"/>
      <c r="AE1101" s="130"/>
      <c r="AF1101" s="130"/>
      <c r="AG1101" s="130"/>
      <c r="AH1101" s="130"/>
      <c r="AI1101" s="130"/>
      <c r="AJ1101" s="130"/>
      <c r="AK1101" s="130"/>
      <c r="AL1101" s="130"/>
      <c r="AM1101" s="130"/>
      <c r="AN1101" s="130"/>
      <c r="AO1101" s="130"/>
      <c r="AP1101" s="130"/>
      <c r="AQ1101" s="130"/>
      <c r="AR1101" s="130"/>
      <c r="AS1101" s="130"/>
      <c r="AT1101" s="130"/>
      <c r="AU1101" s="130"/>
      <c r="AV1101" s="130"/>
      <c r="AW1101" s="130"/>
      <c r="AX1101" s="130"/>
      <c r="AY1101" s="130"/>
      <c r="AZ1101" s="130"/>
      <c r="BA1101" s="130"/>
      <c r="BB1101" s="130"/>
      <c r="BC1101" s="130"/>
      <c r="BD1101" s="130"/>
      <c r="BE1101" s="130"/>
      <c r="BF1101" s="130"/>
      <c r="BG1101" s="130"/>
      <c r="BH1101" s="130"/>
      <c r="BI1101" s="130"/>
      <c r="BJ1101" s="130"/>
      <c r="BK1101" s="130"/>
      <c r="BL1101" s="130"/>
      <c r="BM1101" s="130"/>
      <c r="BN1101" s="130"/>
      <c r="BO1101" s="130"/>
      <c r="BP1101" s="130"/>
      <c r="BQ1101" s="130"/>
      <c r="BR1101" s="130"/>
      <c r="BS1101" s="130"/>
      <c r="BT1101" s="130"/>
      <c r="BU1101" s="130"/>
      <c r="BV1101" s="130"/>
      <c r="BW1101" s="130"/>
      <c r="BX1101" s="130"/>
      <c r="BY1101" s="130"/>
      <c r="BZ1101" s="130"/>
      <c r="CA1101" s="130"/>
      <c r="CB1101" s="130"/>
      <c r="CC1101" s="130"/>
      <c r="CD1101" s="130"/>
      <c r="CE1101" s="130"/>
      <c r="CF1101" s="130"/>
      <c r="CG1101" s="130"/>
      <c r="CH1101" s="130"/>
      <c r="CI1101" s="130"/>
      <c r="CJ1101" s="130"/>
      <c r="CK1101" s="130"/>
      <c r="CL1101" s="130"/>
      <c r="CM1101" s="130"/>
      <c r="CN1101" s="130"/>
      <c r="CO1101" s="130"/>
      <c r="CP1101" s="130"/>
      <c r="CQ1101" s="130"/>
      <c r="CR1101" s="130"/>
      <c r="CS1101" s="130"/>
      <c r="CT1101" s="130"/>
      <c r="CU1101" s="130"/>
      <c r="CV1101" s="130"/>
      <c r="CW1101" s="130"/>
      <c r="CX1101" s="130"/>
      <c r="CY1101" s="130"/>
      <c r="CZ1101" s="130"/>
      <c r="DA1101" s="130"/>
      <c r="DB1101" s="130"/>
      <c r="DC1101" s="130"/>
      <c r="DD1101" s="130"/>
      <c r="DE1101" s="130"/>
      <c r="DF1101" s="130"/>
      <c r="DG1101" s="130"/>
      <c r="DH1101" s="130"/>
    </row>
    <row r="1102" spans="1:112" s="131" customFormat="1" ht="12.75">
      <c r="A1102" s="139">
        <v>147</v>
      </c>
      <c r="B1102" s="126"/>
      <c r="C1102" s="153" t="s">
        <v>711</v>
      </c>
      <c r="D1102" s="150" t="s">
        <v>686</v>
      </c>
      <c r="E1102" s="127" t="s">
        <v>712</v>
      </c>
      <c r="F1102" s="128" t="s">
        <v>713</v>
      </c>
      <c r="G1102" s="132" t="s">
        <v>54</v>
      </c>
      <c r="H1102" s="171">
        <v>5195</v>
      </c>
      <c r="I1102" s="171">
        <v>0</v>
      </c>
      <c r="J1102" s="171">
        <v>0</v>
      </c>
      <c r="K1102" s="151" t="s">
        <v>714</v>
      </c>
      <c r="L1102" s="121" t="s">
        <v>715</v>
      </c>
      <c r="M1102" s="138"/>
      <c r="N1102" s="130"/>
      <c r="O1102" s="130"/>
      <c r="P1102" s="130"/>
      <c r="Q1102" s="130"/>
      <c r="R1102" s="130"/>
      <c r="S1102" s="130"/>
      <c r="T1102" s="130"/>
      <c r="U1102" s="130"/>
      <c r="V1102" s="130"/>
      <c r="W1102" s="130"/>
      <c r="X1102" s="130"/>
      <c r="Y1102" s="130"/>
      <c r="Z1102" s="130"/>
      <c r="AA1102" s="130"/>
      <c r="AB1102" s="130"/>
      <c r="AC1102" s="130"/>
      <c r="AD1102" s="130"/>
      <c r="AE1102" s="130"/>
      <c r="AF1102" s="130"/>
      <c r="AG1102" s="130"/>
      <c r="AH1102" s="130"/>
      <c r="AI1102" s="130"/>
      <c r="AJ1102" s="130"/>
      <c r="AK1102" s="130"/>
      <c r="AL1102" s="130"/>
      <c r="AM1102" s="130"/>
      <c r="AN1102" s="130"/>
      <c r="AO1102" s="130"/>
      <c r="AP1102" s="130"/>
      <c r="AQ1102" s="130"/>
      <c r="AR1102" s="130"/>
      <c r="AS1102" s="130"/>
      <c r="AT1102" s="130"/>
      <c r="AU1102" s="130"/>
      <c r="AV1102" s="130"/>
      <c r="AW1102" s="130"/>
      <c r="AX1102" s="130"/>
      <c r="AY1102" s="130"/>
      <c r="AZ1102" s="130"/>
      <c r="BA1102" s="130"/>
      <c r="BB1102" s="130"/>
      <c r="BC1102" s="130"/>
      <c r="BD1102" s="130"/>
      <c r="BE1102" s="130"/>
      <c r="BF1102" s="130"/>
      <c r="BG1102" s="130"/>
      <c r="BH1102" s="130"/>
      <c r="BI1102" s="130"/>
      <c r="BJ1102" s="130"/>
      <c r="BK1102" s="130"/>
      <c r="BL1102" s="130"/>
      <c r="BM1102" s="130"/>
      <c r="BN1102" s="130"/>
      <c r="BO1102" s="130"/>
      <c r="BP1102" s="130"/>
      <c r="BQ1102" s="130"/>
      <c r="BR1102" s="130"/>
      <c r="BS1102" s="130"/>
      <c r="BT1102" s="130"/>
      <c r="BU1102" s="130"/>
      <c r="BV1102" s="130"/>
      <c r="BW1102" s="130"/>
      <c r="BX1102" s="130"/>
      <c r="BY1102" s="130"/>
      <c r="BZ1102" s="130"/>
      <c r="CA1102" s="130"/>
      <c r="CB1102" s="130"/>
      <c r="CC1102" s="130"/>
      <c r="CD1102" s="130"/>
      <c r="CE1102" s="130"/>
      <c r="CF1102" s="130"/>
      <c r="CG1102" s="130"/>
      <c r="CH1102" s="130"/>
      <c r="CI1102" s="130"/>
      <c r="CJ1102" s="130"/>
      <c r="CK1102" s="130"/>
      <c r="CL1102" s="130"/>
      <c r="CM1102" s="130"/>
      <c r="CN1102" s="130"/>
      <c r="CO1102" s="130"/>
      <c r="CP1102" s="130"/>
      <c r="CQ1102" s="130"/>
      <c r="CR1102" s="130"/>
      <c r="CS1102" s="130"/>
      <c r="CT1102" s="130"/>
      <c r="CU1102" s="130"/>
      <c r="CV1102" s="130"/>
      <c r="CW1102" s="130"/>
      <c r="CX1102" s="130"/>
      <c r="CY1102" s="130"/>
      <c r="CZ1102" s="130"/>
      <c r="DA1102" s="130"/>
      <c r="DB1102" s="130"/>
      <c r="DC1102" s="130"/>
      <c r="DD1102" s="130"/>
      <c r="DE1102" s="130"/>
      <c r="DF1102" s="130"/>
      <c r="DG1102" s="130"/>
      <c r="DH1102" s="130"/>
    </row>
    <row r="1103" spans="1:112" s="131" customFormat="1" ht="12.75">
      <c r="A1103" s="139">
        <v>148</v>
      </c>
      <c r="B1103" s="126">
        <v>1</v>
      </c>
      <c r="C1103" s="154" t="s">
        <v>716</v>
      </c>
      <c r="D1103" s="154" t="s">
        <v>717</v>
      </c>
      <c r="E1103" s="154" t="s">
        <v>718</v>
      </c>
      <c r="F1103" s="128" t="s">
        <v>719</v>
      </c>
      <c r="G1103" s="132" t="s">
        <v>54</v>
      </c>
      <c r="H1103" s="171">
        <v>5000</v>
      </c>
      <c r="I1103" s="171">
        <v>0</v>
      </c>
      <c r="J1103" s="171">
        <v>0</v>
      </c>
      <c r="K1103" s="121" t="s">
        <v>720</v>
      </c>
      <c r="L1103" s="121" t="s">
        <v>721</v>
      </c>
      <c r="M1103" s="138"/>
      <c r="N1103" s="130"/>
      <c r="O1103" s="130"/>
      <c r="P1103" s="130"/>
      <c r="Q1103" s="130"/>
      <c r="R1103" s="130"/>
      <c r="S1103" s="130"/>
      <c r="T1103" s="130"/>
      <c r="U1103" s="130"/>
      <c r="V1103" s="130"/>
      <c r="W1103" s="130"/>
      <c r="X1103" s="130"/>
      <c r="Y1103" s="130"/>
      <c r="Z1103" s="130"/>
      <c r="AA1103" s="130"/>
      <c r="AB1103" s="130"/>
      <c r="AC1103" s="130"/>
      <c r="AD1103" s="130"/>
      <c r="AE1103" s="130"/>
      <c r="AF1103" s="130"/>
      <c r="AG1103" s="130"/>
      <c r="AH1103" s="130"/>
      <c r="AI1103" s="130"/>
      <c r="AJ1103" s="130"/>
      <c r="AK1103" s="130"/>
      <c r="AL1103" s="130"/>
      <c r="AM1103" s="130"/>
      <c r="AN1103" s="130"/>
      <c r="AO1103" s="130"/>
      <c r="AP1103" s="130"/>
      <c r="AQ1103" s="130"/>
      <c r="AR1103" s="130"/>
      <c r="AS1103" s="130"/>
      <c r="AT1103" s="130"/>
      <c r="AU1103" s="130"/>
      <c r="AV1103" s="130"/>
      <c r="AW1103" s="130"/>
      <c r="AX1103" s="130"/>
      <c r="AY1103" s="130"/>
      <c r="AZ1103" s="130"/>
      <c r="BA1103" s="130"/>
      <c r="BB1103" s="130"/>
      <c r="BC1103" s="130"/>
      <c r="BD1103" s="130"/>
      <c r="BE1103" s="130"/>
      <c r="BF1103" s="130"/>
      <c r="BG1103" s="130"/>
      <c r="BH1103" s="130"/>
      <c r="BI1103" s="130"/>
      <c r="BJ1103" s="130"/>
      <c r="BK1103" s="130"/>
      <c r="BL1103" s="130"/>
      <c r="BM1103" s="130"/>
      <c r="BN1103" s="130"/>
      <c r="BO1103" s="130"/>
      <c r="BP1103" s="130"/>
      <c r="BQ1103" s="130"/>
      <c r="BR1103" s="130"/>
      <c r="BS1103" s="130"/>
      <c r="BT1103" s="130"/>
      <c r="BU1103" s="130"/>
      <c r="BV1103" s="130"/>
      <c r="BW1103" s="130"/>
      <c r="BX1103" s="130"/>
      <c r="BY1103" s="130"/>
      <c r="BZ1103" s="130"/>
      <c r="CA1103" s="130"/>
      <c r="CB1103" s="130"/>
      <c r="CC1103" s="130"/>
      <c r="CD1103" s="130"/>
      <c r="CE1103" s="130"/>
      <c r="CF1103" s="130"/>
      <c r="CG1103" s="130"/>
      <c r="CH1103" s="130"/>
      <c r="CI1103" s="130"/>
      <c r="CJ1103" s="130"/>
      <c r="CK1103" s="130"/>
      <c r="CL1103" s="130"/>
      <c r="CM1103" s="130"/>
      <c r="CN1103" s="130"/>
      <c r="CO1103" s="130"/>
      <c r="CP1103" s="130"/>
      <c r="CQ1103" s="130"/>
      <c r="CR1103" s="130"/>
      <c r="CS1103" s="130"/>
      <c r="CT1103" s="130"/>
      <c r="CU1103" s="130"/>
      <c r="CV1103" s="130"/>
      <c r="CW1103" s="130"/>
      <c r="CX1103" s="130"/>
      <c r="CY1103" s="130"/>
      <c r="CZ1103" s="130"/>
      <c r="DA1103" s="130"/>
      <c r="DB1103" s="130"/>
      <c r="DC1103" s="130"/>
      <c r="DD1103" s="130"/>
      <c r="DE1103" s="130"/>
      <c r="DF1103" s="130"/>
      <c r="DG1103" s="130"/>
      <c r="DH1103" s="130"/>
    </row>
    <row r="1104" spans="1:112" s="131" customFormat="1" ht="12.75">
      <c r="A1104" s="139">
        <v>149</v>
      </c>
      <c r="B1104" s="126">
        <v>2</v>
      </c>
      <c r="C1104" s="127" t="s">
        <v>722</v>
      </c>
      <c r="D1104" s="127" t="s">
        <v>717</v>
      </c>
      <c r="E1104" s="127" t="s">
        <v>723</v>
      </c>
      <c r="F1104" s="128" t="s">
        <v>724</v>
      </c>
      <c r="G1104" s="132" t="s">
        <v>54</v>
      </c>
      <c r="H1104" s="171">
        <v>10000</v>
      </c>
      <c r="I1104" s="171">
        <v>0</v>
      </c>
      <c r="J1104" s="173">
        <v>0</v>
      </c>
      <c r="K1104" s="121" t="s">
        <v>191</v>
      </c>
      <c r="L1104" s="121" t="s">
        <v>201</v>
      </c>
      <c r="M1104" s="126"/>
      <c r="N1104" s="130"/>
      <c r="O1104" s="130"/>
      <c r="P1104" s="130"/>
      <c r="Q1104" s="130"/>
      <c r="R1104" s="130"/>
      <c r="S1104" s="130"/>
      <c r="T1104" s="130"/>
      <c r="U1104" s="130"/>
      <c r="V1104" s="130"/>
      <c r="W1104" s="130"/>
      <c r="X1104" s="130"/>
      <c r="Y1104" s="130"/>
      <c r="Z1104" s="130"/>
      <c r="AA1104" s="130"/>
      <c r="AB1104" s="130"/>
      <c r="AC1104" s="130"/>
      <c r="AD1104" s="130"/>
      <c r="AE1104" s="130"/>
      <c r="AF1104" s="130"/>
      <c r="AG1104" s="130"/>
      <c r="AH1104" s="130"/>
      <c r="AI1104" s="130"/>
      <c r="AJ1104" s="130"/>
      <c r="AK1104" s="130"/>
      <c r="AL1104" s="130"/>
      <c r="AM1104" s="130"/>
      <c r="AN1104" s="130"/>
      <c r="AO1104" s="130"/>
      <c r="AP1104" s="130"/>
      <c r="AQ1104" s="130"/>
      <c r="AR1104" s="130"/>
      <c r="AS1104" s="130"/>
      <c r="AT1104" s="130"/>
      <c r="AU1104" s="130"/>
      <c r="AV1104" s="130"/>
      <c r="AW1104" s="130"/>
      <c r="AX1104" s="130"/>
      <c r="AY1104" s="130"/>
      <c r="AZ1104" s="130"/>
      <c r="BA1104" s="130"/>
      <c r="BB1104" s="130"/>
      <c r="BC1104" s="130"/>
      <c r="BD1104" s="130"/>
      <c r="BE1104" s="130"/>
      <c r="BF1104" s="130"/>
      <c r="BG1104" s="130"/>
      <c r="BH1104" s="130"/>
      <c r="BI1104" s="130"/>
      <c r="BJ1104" s="130"/>
      <c r="BK1104" s="130"/>
      <c r="BL1104" s="130"/>
      <c r="BM1104" s="130"/>
      <c r="BN1104" s="130"/>
      <c r="BO1104" s="130"/>
      <c r="BP1104" s="130"/>
      <c r="BQ1104" s="130"/>
      <c r="BR1104" s="130"/>
      <c r="BS1104" s="130"/>
      <c r="BT1104" s="130"/>
      <c r="BU1104" s="130"/>
      <c r="BV1104" s="130"/>
      <c r="BW1104" s="130"/>
      <c r="BX1104" s="130"/>
      <c r="BY1104" s="130"/>
      <c r="BZ1104" s="130"/>
      <c r="CA1104" s="130"/>
      <c r="CB1104" s="130"/>
      <c r="CC1104" s="130"/>
      <c r="CD1104" s="130"/>
      <c r="CE1104" s="130"/>
      <c r="CF1104" s="130"/>
      <c r="CG1104" s="130"/>
      <c r="CH1104" s="130"/>
      <c r="CI1104" s="130"/>
      <c r="CJ1104" s="130"/>
      <c r="CK1104" s="130"/>
      <c r="CL1104" s="130"/>
      <c r="CM1104" s="130"/>
      <c r="CN1104" s="130"/>
      <c r="CO1104" s="130"/>
      <c r="CP1104" s="130"/>
      <c r="CQ1104" s="130"/>
      <c r="CR1104" s="130"/>
      <c r="CS1104" s="130"/>
      <c r="CT1104" s="130"/>
      <c r="CU1104" s="130"/>
      <c r="CV1104" s="130"/>
      <c r="CW1104" s="130"/>
      <c r="CX1104" s="130"/>
      <c r="CY1104" s="130"/>
      <c r="CZ1104" s="130"/>
      <c r="DA1104" s="130"/>
      <c r="DB1104" s="130"/>
      <c r="DC1104" s="130"/>
      <c r="DD1104" s="130"/>
      <c r="DE1104" s="130"/>
      <c r="DF1104" s="130"/>
      <c r="DG1104" s="130"/>
      <c r="DH1104" s="130"/>
    </row>
    <row r="1105" spans="1:112" s="143" customFormat="1" ht="12.75">
      <c r="A1105" s="139">
        <v>150</v>
      </c>
      <c r="B1105" s="126">
        <v>3</v>
      </c>
      <c r="C1105" s="127" t="s">
        <v>725</v>
      </c>
      <c r="D1105" s="127" t="s">
        <v>726</v>
      </c>
      <c r="E1105" s="127" t="s">
        <v>727</v>
      </c>
      <c r="F1105" s="128" t="s">
        <v>728</v>
      </c>
      <c r="G1105" s="132" t="s">
        <v>54</v>
      </c>
      <c r="H1105" s="171">
        <v>8788</v>
      </c>
      <c r="I1105" s="171">
        <v>0</v>
      </c>
      <c r="J1105" s="174">
        <v>0</v>
      </c>
      <c r="K1105" s="121" t="s">
        <v>191</v>
      </c>
      <c r="L1105" s="121" t="s">
        <v>729</v>
      </c>
      <c r="M1105" s="126"/>
      <c r="N1105" s="130"/>
      <c r="O1105" s="130"/>
      <c r="P1105" s="130"/>
      <c r="Q1105" s="130"/>
      <c r="R1105" s="130"/>
      <c r="S1105" s="130"/>
      <c r="T1105" s="130"/>
      <c r="U1105" s="130"/>
      <c r="V1105" s="130"/>
      <c r="W1105" s="130"/>
      <c r="X1105" s="130"/>
      <c r="Y1105" s="130"/>
      <c r="Z1105" s="130"/>
      <c r="AA1105" s="130"/>
      <c r="AB1105" s="130"/>
      <c r="AC1105" s="130"/>
      <c r="AD1105" s="130"/>
      <c r="AE1105" s="130"/>
      <c r="AF1105" s="130"/>
      <c r="AG1105" s="130"/>
      <c r="AH1105" s="130"/>
      <c r="AI1105" s="130"/>
      <c r="AJ1105" s="130"/>
      <c r="AK1105" s="130"/>
      <c r="AL1105" s="130"/>
      <c r="AM1105" s="130"/>
      <c r="AN1105" s="130"/>
      <c r="AO1105" s="130"/>
      <c r="AP1105" s="130"/>
      <c r="AQ1105" s="130"/>
      <c r="AR1105" s="130"/>
      <c r="AS1105" s="130"/>
      <c r="AT1105" s="130"/>
      <c r="AU1105" s="130"/>
      <c r="AV1105" s="130"/>
      <c r="AW1105" s="130"/>
      <c r="AX1105" s="130"/>
      <c r="AY1105" s="130"/>
      <c r="AZ1105" s="130"/>
      <c r="BA1105" s="130"/>
      <c r="BB1105" s="130"/>
      <c r="BC1105" s="130"/>
      <c r="BD1105" s="130"/>
      <c r="BE1105" s="130"/>
      <c r="BF1105" s="130"/>
      <c r="BG1105" s="130"/>
      <c r="BH1105" s="130"/>
      <c r="BI1105" s="130"/>
      <c r="BJ1105" s="130"/>
      <c r="BK1105" s="130"/>
      <c r="BL1105" s="130"/>
      <c r="BM1105" s="130"/>
      <c r="BN1105" s="130"/>
      <c r="BO1105" s="130"/>
      <c r="BP1105" s="130"/>
      <c r="BQ1105" s="130"/>
      <c r="BR1105" s="130"/>
      <c r="BS1105" s="130"/>
      <c r="BT1105" s="130"/>
      <c r="BU1105" s="130"/>
      <c r="BV1105" s="130"/>
      <c r="BW1105" s="130"/>
      <c r="BX1105" s="130"/>
      <c r="BY1105" s="130"/>
      <c r="BZ1105" s="130"/>
      <c r="CA1105" s="130"/>
      <c r="CB1105" s="130"/>
      <c r="CC1105" s="130"/>
      <c r="CD1105" s="130"/>
      <c r="CE1105" s="130"/>
      <c r="CF1105" s="130"/>
      <c r="CG1105" s="130"/>
      <c r="CH1105" s="130"/>
      <c r="CI1105" s="130"/>
      <c r="CJ1105" s="130"/>
      <c r="CK1105" s="130"/>
      <c r="CL1105" s="130"/>
      <c r="CM1105" s="130"/>
      <c r="CN1105" s="130"/>
      <c r="CO1105" s="130"/>
      <c r="CP1105" s="130"/>
      <c r="CQ1105" s="130"/>
      <c r="CR1105" s="130"/>
      <c r="CS1105" s="130"/>
      <c r="CT1105" s="130"/>
      <c r="CU1105" s="130"/>
      <c r="CV1105" s="130"/>
      <c r="CW1105" s="130"/>
      <c r="CX1105" s="130"/>
      <c r="CY1105" s="130"/>
      <c r="CZ1105" s="130"/>
      <c r="DA1105" s="130"/>
      <c r="DB1105" s="130"/>
      <c r="DC1105" s="130"/>
      <c r="DD1105" s="130"/>
      <c r="DE1105" s="130"/>
      <c r="DF1105" s="130"/>
      <c r="DG1105" s="130"/>
      <c r="DH1105" s="130"/>
    </row>
    <row r="1106" spans="1:112" s="131" customFormat="1" ht="12.75">
      <c r="A1106" s="139">
        <v>151</v>
      </c>
      <c r="B1106" s="126">
        <v>4</v>
      </c>
      <c r="C1106" s="127" t="s">
        <v>730</v>
      </c>
      <c r="D1106" s="127" t="s">
        <v>726</v>
      </c>
      <c r="E1106" s="127" t="s">
        <v>731</v>
      </c>
      <c r="F1106" s="128" t="s">
        <v>732</v>
      </c>
      <c r="G1106" s="132" t="s">
        <v>54</v>
      </c>
      <c r="H1106" s="171">
        <v>10050</v>
      </c>
      <c r="I1106" s="171">
        <v>0</v>
      </c>
      <c r="J1106" s="173">
        <v>0</v>
      </c>
      <c r="K1106" s="121" t="s">
        <v>191</v>
      </c>
      <c r="L1106" s="121" t="s">
        <v>733</v>
      </c>
      <c r="M1106" s="126"/>
      <c r="N1106" s="130"/>
      <c r="O1106" s="130"/>
      <c r="P1106" s="130"/>
      <c r="Q1106" s="130"/>
      <c r="R1106" s="130"/>
      <c r="S1106" s="130"/>
      <c r="T1106" s="130"/>
      <c r="U1106" s="130"/>
      <c r="V1106" s="130"/>
      <c r="W1106" s="130"/>
      <c r="X1106" s="130"/>
      <c r="Y1106" s="130"/>
      <c r="Z1106" s="130"/>
      <c r="AA1106" s="130"/>
      <c r="AB1106" s="130"/>
      <c r="AC1106" s="130"/>
      <c r="AD1106" s="130"/>
      <c r="AE1106" s="130"/>
      <c r="AF1106" s="130"/>
      <c r="AG1106" s="130"/>
      <c r="AH1106" s="130"/>
      <c r="AI1106" s="130"/>
      <c r="AJ1106" s="130"/>
      <c r="AK1106" s="130"/>
      <c r="AL1106" s="130"/>
      <c r="AM1106" s="130"/>
      <c r="AN1106" s="130"/>
      <c r="AO1106" s="130"/>
      <c r="AP1106" s="130"/>
      <c r="AQ1106" s="130"/>
      <c r="AR1106" s="130"/>
      <c r="AS1106" s="130"/>
      <c r="AT1106" s="130"/>
      <c r="AU1106" s="130"/>
      <c r="AV1106" s="130"/>
      <c r="AW1106" s="130"/>
      <c r="AX1106" s="130"/>
      <c r="AY1106" s="130"/>
      <c r="AZ1106" s="130"/>
      <c r="BA1106" s="130"/>
      <c r="BB1106" s="130"/>
      <c r="BC1106" s="130"/>
      <c r="BD1106" s="130"/>
      <c r="BE1106" s="130"/>
      <c r="BF1106" s="130"/>
      <c r="BG1106" s="130"/>
      <c r="BH1106" s="130"/>
      <c r="BI1106" s="130"/>
      <c r="BJ1106" s="130"/>
      <c r="BK1106" s="130"/>
      <c r="BL1106" s="130"/>
      <c r="BM1106" s="130"/>
      <c r="BN1106" s="130"/>
      <c r="BO1106" s="130"/>
      <c r="BP1106" s="130"/>
      <c r="BQ1106" s="130"/>
      <c r="BR1106" s="130"/>
      <c r="BS1106" s="130"/>
      <c r="BT1106" s="130"/>
      <c r="BU1106" s="130"/>
      <c r="BV1106" s="130"/>
      <c r="BW1106" s="130"/>
      <c r="BX1106" s="130"/>
      <c r="BY1106" s="130"/>
      <c r="BZ1106" s="130"/>
      <c r="CA1106" s="130"/>
      <c r="CB1106" s="130"/>
      <c r="CC1106" s="130"/>
      <c r="CD1106" s="130"/>
      <c r="CE1106" s="130"/>
      <c r="CF1106" s="130"/>
      <c r="CG1106" s="130"/>
      <c r="CH1106" s="130"/>
      <c r="CI1106" s="130"/>
      <c r="CJ1106" s="130"/>
      <c r="CK1106" s="130"/>
      <c r="CL1106" s="130"/>
      <c r="CM1106" s="130"/>
      <c r="CN1106" s="130"/>
      <c r="CO1106" s="130"/>
      <c r="CP1106" s="130"/>
      <c r="CQ1106" s="130"/>
      <c r="CR1106" s="130"/>
      <c r="CS1106" s="130"/>
      <c r="CT1106" s="130"/>
      <c r="CU1106" s="130"/>
      <c r="CV1106" s="130"/>
      <c r="CW1106" s="130"/>
      <c r="CX1106" s="130"/>
      <c r="CY1106" s="130"/>
      <c r="CZ1106" s="130"/>
      <c r="DA1106" s="130"/>
      <c r="DB1106" s="130"/>
      <c r="DC1106" s="130"/>
      <c r="DD1106" s="130"/>
      <c r="DE1106" s="130"/>
      <c r="DF1106" s="130"/>
      <c r="DG1106" s="130"/>
      <c r="DH1106" s="130"/>
    </row>
    <row r="1107" spans="1:112" s="131" customFormat="1" ht="12.75">
      <c r="A1107" s="139">
        <v>152</v>
      </c>
      <c r="B1107" s="126">
        <v>5</v>
      </c>
      <c r="C1107" s="127" t="s">
        <v>734</v>
      </c>
      <c r="D1107" s="127" t="s">
        <v>717</v>
      </c>
      <c r="E1107" s="127" t="s">
        <v>735</v>
      </c>
      <c r="F1107" s="128" t="s">
        <v>736</v>
      </c>
      <c r="G1107" s="132" t="s">
        <v>54</v>
      </c>
      <c r="H1107" s="171">
        <v>56000</v>
      </c>
      <c r="I1107" s="171">
        <v>0</v>
      </c>
      <c r="J1107" s="171">
        <v>0</v>
      </c>
      <c r="K1107" s="121" t="s">
        <v>191</v>
      </c>
      <c r="L1107" s="121" t="s">
        <v>737</v>
      </c>
      <c r="M1107" s="126"/>
      <c r="N1107" s="130"/>
      <c r="O1107" s="130"/>
      <c r="P1107" s="130"/>
      <c r="Q1107" s="130"/>
      <c r="R1107" s="130"/>
      <c r="S1107" s="130"/>
      <c r="T1107" s="130"/>
      <c r="U1107" s="130"/>
      <c r="V1107" s="130"/>
      <c r="W1107" s="130"/>
      <c r="X1107" s="130"/>
      <c r="Y1107" s="130"/>
      <c r="Z1107" s="130"/>
      <c r="AA1107" s="130"/>
      <c r="AB1107" s="130"/>
      <c r="AC1107" s="130"/>
      <c r="AD1107" s="130"/>
      <c r="AE1107" s="130"/>
      <c r="AF1107" s="130"/>
      <c r="AG1107" s="130"/>
      <c r="AH1107" s="130"/>
      <c r="AI1107" s="130"/>
      <c r="AJ1107" s="130"/>
      <c r="AK1107" s="130"/>
      <c r="AL1107" s="130"/>
      <c r="AM1107" s="130"/>
      <c r="AN1107" s="130"/>
      <c r="AO1107" s="130"/>
      <c r="AP1107" s="130"/>
      <c r="AQ1107" s="130"/>
      <c r="AR1107" s="130"/>
      <c r="AS1107" s="130"/>
      <c r="AT1107" s="130"/>
      <c r="AU1107" s="130"/>
      <c r="AV1107" s="130"/>
      <c r="AW1107" s="130"/>
      <c r="AX1107" s="130"/>
      <c r="AY1107" s="130"/>
      <c r="AZ1107" s="130"/>
      <c r="BA1107" s="130"/>
      <c r="BB1107" s="130"/>
      <c r="BC1107" s="130"/>
      <c r="BD1107" s="130"/>
      <c r="BE1107" s="130"/>
      <c r="BF1107" s="130"/>
      <c r="BG1107" s="130"/>
      <c r="BH1107" s="130"/>
      <c r="BI1107" s="130"/>
      <c r="BJ1107" s="130"/>
      <c r="BK1107" s="130"/>
      <c r="BL1107" s="130"/>
      <c r="BM1107" s="130"/>
      <c r="BN1107" s="130"/>
      <c r="BO1107" s="130"/>
      <c r="BP1107" s="130"/>
      <c r="BQ1107" s="130"/>
      <c r="BR1107" s="130"/>
      <c r="BS1107" s="130"/>
      <c r="BT1107" s="130"/>
      <c r="BU1107" s="130"/>
      <c r="BV1107" s="130"/>
      <c r="BW1107" s="130"/>
      <c r="BX1107" s="130"/>
      <c r="BY1107" s="130"/>
      <c r="BZ1107" s="130"/>
      <c r="CA1107" s="130"/>
      <c r="CB1107" s="130"/>
      <c r="CC1107" s="130"/>
      <c r="CD1107" s="130"/>
      <c r="CE1107" s="130"/>
      <c r="CF1107" s="130"/>
      <c r="CG1107" s="130"/>
      <c r="CH1107" s="130"/>
      <c r="CI1107" s="130"/>
      <c r="CJ1107" s="130"/>
      <c r="CK1107" s="130"/>
      <c r="CL1107" s="130"/>
      <c r="CM1107" s="130"/>
      <c r="CN1107" s="130"/>
      <c r="CO1107" s="130"/>
      <c r="CP1107" s="130"/>
      <c r="CQ1107" s="130"/>
      <c r="CR1107" s="130"/>
      <c r="CS1107" s="130"/>
      <c r="CT1107" s="130"/>
      <c r="CU1107" s="130"/>
      <c r="CV1107" s="130"/>
      <c r="CW1107" s="130"/>
      <c r="CX1107" s="130"/>
      <c r="CY1107" s="130"/>
      <c r="CZ1107" s="130"/>
      <c r="DA1107" s="130"/>
      <c r="DB1107" s="130"/>
      <c r="DC1107" s="130"/>
      <c r="DD1107" s="130"/>
      <c r="DE1107" s="130"/>
      <c r="DF1107" s="130"/>
      <c r="DG1107" s="130"/>
      <c r="DH1107" s="130"/>
    </row>
    <row r="1108" spans="1:112" s="131" customFormat="1" ht="12.75">
      <c r="A1108" s="139">
        <v>153</v>
      </c>
      <c r="B1108" s="126">
        <v>6</v>
      </c>
      <c r="C1108" s="127" t="s">
        <v>738</v>
      </c>
      <c r="D1108" s="127" t="s">
        <v>726</v>
      </c>
      <c r="E1108" s="127" t="s">
        <v>739</v>
      </c>
      <c r="F1108" s="128" t="s">
        <v>740</v>
      </c>
      <c r="G1108" s="132" t="s">
        <v>54</v>
      </c>
      <c r="H1108" s="171">
        <v>6050</v>
      </c>
      <c r="I1108" s="171">
        <v>0</v>
      </c>
      <c r="J1108" s="173">
        <v>0</v>
      </c>
      <c r="K1108" s="121" t="s">
        <v>191</v>
      </c>
      <c r="L1108" s="121" t="s">
        <v>741</v>
      </c>
      <c r="M1108" s="126"/>
      <c r="N1108" s="130"/>
      <c r="O1108" s="130"/>
      <c r="P1108" s="130"/>
      <c r="Q1108" s="130"/>
      <c r="R1108" s="130"/>
      <c r="S1108" s="130"/>
      <c r="T1108" s="130"/>
      <c r="U1108" s="130"/>
      <c r="V1108" s="130"/>
      <c r="W1108" s="130"/>
      <c r="X1108" s="130"/>
      <c r="Y1108" s="130"/>
      <c r="Z1108" s="130"/>
      <c r="AA1108" s="130"/>
      <c r="AB1108" s="130"/>
      <c r="AC1108" s="130"/>
      <c r="AD1108" s="130"/>
      <c r="AE1108" s="130"/>
      <c r="AF1108" s="130"/>
      <c r="AG1108" s="130"/>
      <c r="AH1108" s="130"/>
      <c r="AI1108" s="130"/>
      <c r="AJ1108" s="130"/>
      <c r="AK1108" s="130"/>
      <c r="AL1108" s="130"/>
      <c r="AM1108" s="130"/>
      <c r="AN1108" s="130"/>
      <c r="AO1108" s="130"/>
      <c r="AP1108" s="130"/>
      <c r="AQ1108" s="130"/>
      <c r="AR1108" s="130"/>
      <c r="AS1108" s="130"/>
      <c r="AT1108" s="130"/>
      <c r="AU1108" s="130"/>
      <c r="AV1108" s="130"/>
      <c r="AW1108" s="130"/>
      <c r="AX1108" s="130"/>
      <c r="AY1108" s="130"/>
      <c r="AZ1108" s="130"/>
      <c r="BA1108" s="130"/>
      <c r="BB1108" s="130"/>
      <c r="BC1108" s="130"/>
      <c r="BD1108" s="130"/>
      <c r="BE1108" s="130"/>
      <c r="BF1108" s="130"/>
      <c r="BG1108" s="130"/>
      <c r="BH1108" s="130"/>
      <c r="BI1108" s="130"/>
      <c r="BJ1108" s="130"/>
      <c r="BK1108" s="130"/>
      <c r="BL1108" s="130"/>
      <c r="BM1108" s="130"/>
      <c r="BN1108" s="130"/>
      <c r="BO1108" s="130"/>
      <c r="BP1108" s="130"/>
      <c r="BQ1108" s="130"/>
      <c r="BR1108" s="130"/>
      <c r="BS1108" s="130"/>
      <c r="BT1108" s="130"/>
      <c r="BU1108" s="130"/>
      <c r="BV1108" s="130"/>
      <c r="BW1108" s="130"/>
      <c r="BX1108" s="130"/>
      <c r="BY1108" s="130"/>
      <c r="BZ1108" s="130"/>
      <c r="CA1108" s="130"/>
      <c r="CB1108" s="130"/>
      <c r="CC1108" s="130"/>
      <c r="CD1108" s="130"/>
      <c r="CE1108" s="130"/>
      <c r="CF1108" s="130"/>
      <c r="CG1108" s="130"/>
      <c r="CH1108" s="130"/>
      <c r="CI1108" s="130"/>
      <c r="CJ1108" s="130"/>
      <c r="CK1108" s="130"/>
      <c r="CL1108" s="130"/>
      <c r="CM1108" s="130"/>
      <c r="CN1108" s="130"/>
      <c r="CO1108" s="130"/>
      <c r="CP1108" s="130"/>
      <c r="CQ1108" s="130"/>
      <c r="CR1108" s="130"/>
      <c r="CS1108" s="130"/>
      <c r="CT1108" s="130"/>
      <c r="CU1108" s="130"/>
      <c r="CV1108" s="130"/>
      <c r="CW1108" s="130"/>
      <c r="CX1108" s="130"/>
      <c r="CY1108" s="130"/>
      <c r="CZ1108" s="130"/>
      <c r="DA1108" s="130"/>
      <c r="DB1108" s="130"/>
      <c r="DC1108" s="130"/>
      <c r="DD1108" s="130"/>
      <c r="DE1108" s="130"/>
      <c r="DF1108" s="130"/>
      <c r="DG1108" s="130"/>
      <c r="DH1108" s="130"/>
    </row>
    <row r="1109" spans="1:112" s="131" customFormat="1" ht="12.75">
      <c r="A1109" s="139">
        <v>154</v>
      </c>
      <c r="B1109" s="126">
        <v>7</v>
      </c>
      <c r="C1109" s="152" t="s">
        <v>742</v>
      </c>
      <c r="D1109" s="127" t="s">
        <v>726</v>
      </c>
      <c r="E1109" s="127" t="s">
        <v>743</v>
      </c>
      <c r="F1109" s="128" t="s">
        <v>744</v>
      </c>
      <c r="G1109" s="132" t="s">
        <v>54</v>
      </c>
      <c r="H1109" s="171">
        <v>24897</v>
      </c>
      <c r="I1109" s="171">
        <v>0</v>
      </c>
      <c r="J1109" s="171">
        <v>0</v>
      </c>
      <c r="K1109" s="121" t="s">
        <v>191</v>
      </c>
      <c r="L1109" s="121" t="s">
        <v>745</v>
      </c>
      <c r="M1109" s="126"/>
      <c r="N1109" s="130"/>
      <c r="O1109" s="130"/>
      <c r="P1109" s="130"/>
      <c r="Q1109" s="130"/>
      <c r="R1109" s="130"/>
      <c r="S1109" s="130"/>
      <c r="T1109" s="130"/>
      <c r="U1109" s="130"/>
      <c r="V1109" s="130"/>
      <c r="W1109" s="130"/>
      <c r="X1109" s="130"/>
      <c r="Y1109" s="130"/>
      <c r="Z1109" s="130"/>
      <c r="AA1109" s="130"/>
      <c r="AB1109" s="130"/>
      <c r="AC1109" s="130"/>
      <c r="AD1109" s="130"/>
      <c r="AE1109" s="130"/>
      <c r="AF1109" s="130"/>
      <c r="AG1109" s="130"/>
      <c r="AH1109" s="130"/>
      <c r="AI1109" s="130"/>
      <c r="AJ1109" s="130"/>
      <c r="AK1109" s="130"/>
      <c r="AL1109" s="130"/>
      <c r="AM1109" s="130"/>
      <c r="AN1109" s="130"/>
      <c r="AO1109" s="130"/>
      <c r="AP1109" s="130"/>
      <c r="AQ1109" s="130"/>
      <c r="AR1109" s="130"/>
      <c r="AS1109" s="130"/>
      <c r="AT1109" s="130"/>
      <c r="AU1109" s="130"/>
      <c r="AV1109" s="130"/>
      <c r="AW1109" s="130"/>
      <c r="AX1109" s="130"/>
      <c r="AY1109" s="130"/>
      <c r="AZ1109" s="130"/>
      <c r="BA1109" s="130"/>
      <c r="BB1109" s="130"/>
      <c r="BC1109" s="130"/>
      <c r="BD1109" s="130"/>
      <c r="BE1109" s="130"/>
      <c r="BF1109" s="130"/>
      <c r="BG1109" s="130"/>
      <c r="BH1109" s="130"/>
      <c r="BI1109" s="130"/>
      <c r="BJ1109" s="130"/>
      <c r="BK1109" s="130"/>
      <c r="BL1109" s="130"/>
      <c r="BM1109" s="130"/>
      <c r="BN1109" s="130"/>
      <c r="BO1109" s="130"/>
      <c r="BP1109" s="130"/>
      <c r="BQ1109" s="130"/>
      <c r="BR1109" s="130"/>
      <c r="BS1109" s="130"/>
      <c r="BT1109" s="130"/>
      <c r="BU1109" s="130"/>
      <c r="BV1109" s="130"/>
      <c r="BW1109" s="130"/>
      <c r="BX1109" s="130"/>
      <c r="BY1109" s="130"/>
      <c r="BZ1109" s="130"/>
      <c r="CA1109" s="130"/>
      <c r="CB1109" s="130"/>
      <c r="CC1109" s="130"/>
      <c r="CD1109" s="130"/>
      <c r="CE1109" s="130"/>
      <c r="CF1109" s="130"/>
      <c r="CG1109" s="130"/>
      <c r="CH1109" s="130"/>
      <c r="CI1109" s="130"/>
      <c r="CJ1109" s="130"/>
      <c r="CK1109" s="130"/>
      <c r="CL1109" s="130"/>
      <c r="CM1109" s="130"/>
      <c r="CN1109" s="130"/>
      <c r="CO1109" s="130"/>
      <c r="CP1109" s="130"/>
      <c r="CQ1109" s="130"/>
      <c r="CR1109" s="130"/>
      <c r="CS1109" s="130"/>
      <c r="CT1109" s="130"/>
      <c r="CU1109" s="130"/>
      <c r="CV1109" s="130"/>
      <c r="CW1109" s="130"/>
      <c r="CX1109" s="130"/>
      <c r="CY1109" s="130"/>
      <c r="CZ1109" s="130"/>
      <c r="DA1109" s="130"/>
      <c r="DB1109" s="130"/>
      <c r="DC1109" s="130"/>
      <c r="DD1109" s="130"/>
      <c r="DE1109" s="130"/>
      <c r="DF1109" s="130"/>
      <c r="DG1109" s="130"/>
      <c r="DH1109" s="130"/>
    </row>
    <row r="1110" spans="1:112" s="131" customFormat="1" ht="12.75">
      <c r="A1110" s="139">
        <v>155</v>
      </c>
      <c r="B1110" s="126">
        <v>8</v>
      </c>
      <c r="C1110" s="190" t="s">
        <v>746</v>
      </c>
      <c r="D1110" s="127" t="s">
        <v>747</v>
      </c>
      <c r="E1110" s="127" t="s">
        <v>748</v>
      </c>
      <c r="F1110" s="128" t="s">
        <v>749</v>
      </c>
      <c r="G1110" s="132" t="s">
        <v>54</v>
      </c>
      <c r="H1110" s="171">
        <v>2840</v>
      </c>
      <c r="I1110" s="171">
        <v>0</v>
      </c>
      <c r="J1110" s="171">
        <v>0</v>
      </c>
      <c r="K1110" s="121" t="s">
        <v>191</v>
      </c>
      <c r="L1110" s="121" t="s">
        <v>750</v>
      </c>
      <c r="M1110" s="126"/>
      <c r="N1110" s="130"/>
      <c r="O1110" s="130"/>
      <c r="P1110" s="130"/>
      <c r="Q1110" s="130"/>
      <c r="R1110" s="130"/>
      <c r="S1110" s="130"/>
      <c r="T1110" s="130"/>
      <c r="U1110" s="130"/>
      <c r="V1110" s="130"/>
      <c r="W1110" s="130"/>
      <c r="X1110" s="130"/>
      <c r="Y1110" s="130"/>
      <c r="Z1110" s="130"/>
      <c r="AA1110" s="130"/>
      <c r="AB1110" s="130"/>
      <c r="AC1110" s="130"/>
      <c r="AD1110" s="130"/>
      <c r="AE1110" s="130"/>
      <c r="AF1110" s="130"/>
      <c r="AG1110" s="130"/>
      <c r="AH1110" s="130"/>
      <c r="AI1110" s="130"/>
      <c r="AJ1110" s="130"/>
      <c r="AK1110" s="130"/>
      <c r="AL1110" s="130"/>
      <c r="AM1110" s="130"/>
      <c r="AN1110" s="130"/>
      <c r="AO1110" s="130"/>
      <c r="AP1110" s="130"/>
      <c r="AQ1110" s="130"/>
      <c r="AR1110" s="130"/>
      <c r="AS1110" s="130"/>
      <c r="AT1110" s="130"/>
      <c r="AU1110" s="130"/>
      <c r="AV1110" s="130"/>
      <c r="AW1110" s="130"/>
      <c r="AX1110" s="130"/>
      <c r="AY1110" s="130"/>
      <c r="AZ1110" s="130"/>
      <c r="BA1110" s="130"/>
      <c r="BB1110" s="130"/>
      <c r="BC1110" s="130"/>
      <c r="BD1110" s="130"/>
      <c r="BE1110" s="130"/>
      <c r="BF1110" s="130"/>
      <c r="BG1110" s="130"/>
      <c r="BH1110" s="130"/>
      <c r="BI1110" s="130"/>
      <c r="BJ1110" s="130"/>
      <c r="BK1110" s="130"/>
      <c r="BL1110" s="130"/>
      <c r="BM1110" s="130"/>
      <c r="BN1110" s="130"/>
      <c r="BO1110" s="130"/>
      <c r="BP1110" s="130"/>
      <c r="BQ1110" s="130"/>
      <c r="BR1110" s="130"/>
      <c r="BS1110" s="130"/>
      <c r="BT1110" s="130"/>
      <c r="BU1110" s="130"/>
      <c r="BV1110" s="130"/>
      <c r="BW1110" s="130"/>
      <c r="BX1110" s="130"/>
      <c r="BY1110" s="130"/>
      <c r="BZ1110" s="130"/>
      <c r="CA1110" s="130"/>
      <c r="CB1110" s="130"/>
      <c r="CC1110" s="130"/>
      <c r="CD1110" s="130"/>
      <c r="CE1110" s="130"/>
      <c r="CF1110" s="130"/>
      <c r="CG1110" s="130"/>
      <c r="CH1110" s="130"/>
      <c r="CI1110" s="130"/>
      <c r="CJ1110" s="130"/>
      <c r="CK1110" s="130"/>
      <c r="CL1110" s="130"/>
      <c r="CM1110" s="130"/>
      <c r="CN1110" s="130"/>
      <c r="CO1110" s="130"/>
      <c r="CP1110" s="130"/>
      <c r="CQ1110" s="130"/>
      <c r="CR1110" s="130"/>
      <c r="CS1110" s="130"/>
      <c r="CT1110" s="130"/>
      <c r="CU1110" s="130"/>
      <c r="CV1110" s="130"/>
      <c r="CW1110" s="130"/>
      <c r="CX1110" s="130"/>
      <c r="CY1110" s="130"/>
      <c r="CZ1110" s="130"/>
      <c r="DA1110" s="130"/>
      <c r="DB1110" s="130"/>
      <c r="DC1110" s="130"/>
      <c r="DD1110" s="130"/>
      <c r="DE1110" s="130"/>
      <c r="DF1110" s="130"/>
      <c r="DG1110" s="130"/>
      <c r="DH1110" s="130"/>
    </row>
    <row r="1111" spans="1:112" s="131" customFormat="1" ht="12.75">
      <c r="A1111" s="139">
        <v>156</v>
      </c>
      <c r="B1111" s="126">
        <v>9</v>
      </c>
      <c r="C1111" s="127" t="s">
        <v>751</v>
      </c>
      <c r="D1111" s="127" t="s">
        <v>747</v>
      </c>
      <c r="E1111" s="127" t="s">
        <v>752</v>
      </c>
      <c r="F1111" s="128" t="s">
        <v>753</v>
      </c>
      <c r="G1111" s="132" t="s">
        <v>54</v>
      </c>
      <c r="H1111" s="171">
        <v>15000</v>
      </c>
      <c r="I1111" s="171">
        <v>0</v>
      </c>
      <c r="J1111" s="171">
        <v>0</v>
      </c>
      <c r="K1111" s="121" t="s">
        <v>191</v>
      </c>
      <c r="L1111" s="121" t="s">
        <v>754</v>
      </c>
      <c r="M1111" s="126"/>
      <c r="N1111" s="130"/>
      <c r="O1111" s="130"/>
      <c r="P1111" s="130"/>
      <c r="Q1111" s="130"/>
      <c r="R1111" s="130"/>
      <c r="S1111" s="130"/>
      <c r="T1111" s="130"/>
      <c r="U1111" s="130"/>
      <c r="V1111" s="130"/>
      <c r="W1111" s="130"/>
      <c r="X1111" s="130"/>
      <c r="Y1111" s="130"/>
      <c r="Z1111" s="130"/>
      <c r="AA1111" s="130"/>
      <c r="AB1111" s="130"/>
      <c r="AC1111" s="130"/>
      <c r="AD1111" s="130"/>
      <c r="AE1111" s="130"/>
      <c r="AF1111" s="130"/>
      <c r="AG1111" s="130"/>
      <c r="AH1111" s="130"/>
      <c r="AI1111" s="130"/>
      <c r="AJ1111" s="130"/>
      <c r="AK1111" s="130"/>
      <c r="AL1111" s="130"/>
      <c r="AM1111" s="130"/>
      <c r="AN1111" s="130"/>
      <c r="AO1111" s="130"/>
      <c r="AP1111" s="130"/>
      <c r="AQ1111" s="130"/>
      <c r="AR1111" s="130"/>
      <c r="AS1111" s="130"/>
      <c r="AT1111" s="130"/>
      <c r="AU1111" s="130"/>
      <c r="AV1111" s="130"/>
      <c r="AW1111" s="130"/>
      <c r="AX1111" s="130"/>
      <c r="AY1111" s="130"/>
      <c r="AZ1111" s="130"/>
      <c r="BA1111" s="130"/>
      <c r="BB1111" s="130"/>
      <c r="BC1111" s="130"/>
      <c r="BD1111" s="130"/>
      <c r="BE1111" s="130"/>
      <c r="BF1111" s="130"/>
      <c r="BG1111" s="130"/>
      <c r="BH1111" s="130"/>
      <c r="BI1111" s="130"/>
      <c r="BJ1111" s="130"/>
      <c r="BK1111" s="130"/>
      <c r="BL1111" s="130"/>
      <c r="BM1111" s="130"/>
      <c r="BN1111" s="130"/>
      <c r="BO1111" s="130"/>
      <c r="BP1111" s="130"/>
      <c r="BQ1111" s="130"/>
      <c r="BR1111" s="130"/>
      <c r="BS1111" s="130"/>
      <c r="BT1111" s="130"/>
      <c r="BU1111" s="130"/>
      <c r="BV1111" s="130"/>
      <c r="BW1111" s="130"/>
      <c r="BX1111" s="130"/>
      <c r="BY1111" s="130"/>
      <c r="BZ1111" s="130"/>
      <c r="CA1111" s="130"/>
      <c r="CB1111" s="130"/>
      <c r="CC1111" s="130"/>
      <c r="CD1111" s="130"/>
      <c r="CE1111" s="130"/>
      <c r="CF1111" s="130"/>
      <c r="CG1111" s="130"/>
      <c r="CH1111" s="130"/>
      <c r="CI1111" s="130"/>
      <c r="CJ1111" s="130"/>
      <c r="CK1111" s="130"/>
      <c r="CL1111" s="130"/>
      <c r="CM1111" s="130"/>
      <c r="CN1111" s="130"/>
      <c r="CO1111" s="130"/>
      <c r="CP1111" s="130"/>
      <c r="CQ1111" s="130"/>
      <c r="CR1111" s="130"/>
      <c r="CS1111" s="130"/>
      <c r="CT1111" s="130"/>
      <c r="CU1111" s="130"/>
      <c r="CV1111" s="130"/>
      <c r="CW1111" s="130"/>
      <c r="CX1111" s="130"/>
      <c r="CY1111" s="130"/>
      <c r="CZ1111" s="130"/>
      <c r="DA1111" s="130"/>
      <c r="DB1111" s="130"/>
      <c r="DC1111" s="130"/>
      <c r="DD1111" s="130"/>
      <c r="DE1111" s="130"/>
      <c r="DF1111" s="130"/>
      <c r="DG1111" s="130"/>
      <c r="DH1111" s="130"/>
    </row>
    <row r="1112" spans="1:112" s="131" customFormat="1" ht="12.75">
      <c r="A1112" s="139">
        <v>157</v>
      </c>
      <c r="B1112" s="126">
        <v>10</v>
      </c>
      <c r="C1112" s="127" t="s">
        <v>755</v>
      </c>
      <c r="D1112" s="127" t="s">
        <v>726</v>
      </c>
      <c r="E1112" s="127" t="s">
        <v>756</v>
      </c>
      <c r="F1112" s="128" t="s">
        <v>757</v>
      </c>
      <c r="G1112" s="132" t="s">
        <v>54</v>
      </c>
      <c r="H1112" s="171">
        <v>5000</v>
      </c>
      <c r="I1112" s="171">
        <v>0</v>
      </c>
      <c r="J1112" s="171">
        <v>0</v>
      </c>
      <c r="K1112" s="121" t="s">
        <v>191</v>
      </c>
      <c r="L1112" s="121" t="s">
        <v>758</v>
      </c>
      <c r="M1112" s="126"/>
      <c r="N1112" s="130"/>
      <c r="O1112" s="130"/>
      <c r="P1112" s="130"/>
      <c r="Q1112" s="130"/>
      <c r="R1112" s="130"/>
      <c r="S1112" s="130"/>
      <c r="T1112" s="130"/>
      <c r="U1112" s="130"/>
      <c r="V1112" s="130"/>
      <c r="W1112" s="130"/>
      <c r="X1112" s="130"/>
      <c r="Y1112" s="130"/>
      <c r="Z1112" s="130"/>
      <c r="AA1112" s="130"/>
      <c r="AB1112" s="130"/>
      <c r="AC1112" s="130"/>
      <c r="AD1112" s="130"/>
      <c r="AE1112" s="130"/>
      <c r="AF1112" s="130"/>
      <c r="AG1112" s="130"/>
      <c r="AH1112" s="130"/>
      <c r="AI1112" s="130"/>
      <c r="AJ1112" s="130"/>
      <c r="AK1112" s="130"/>
      <c r="AL1112" s="130"/>
      <c r="AM1112" s="130"/>
      <c r="AN1112" s="130"/>
      <c r="AO1112" s="130"/>
      <c r="AP1112" s="130"/>
      <c r="AQ1112" s="130"/>
      <c r="AR1112" s="130"/>
      <c r="AS1112" s="130"/>
      <c r="AT1112" s="130"/>
      <c r="AU1112" s="130"/>
      <c r="AV1112" s="130"/>
      <c r="AW1112" s="130"/>
      <c r="AX1112" s="130"/>
      <c r="AY1112" s="130"/>
      <c r="AZ1112" s="130"/>
      <c r="BA1112" s="130"/>
      <c r="BB1112" s="130"/>
      <c r="BC1112" s="130"/>
      <c r="BD1112" s="130"/>
      <c r="BE1112" s="130"/>
      <c r="BF1112" s="130"/>
      <c r="BG1112" s="130"/>
      <c r="BH1112" s="130"/>
      <c r="BI1112" s="130"/>
      <c r="BJ1112" s="130"/>
      <c r="BK1112" s="130"/>
      <c r="BL1112" s="130"/>
      <c r="BM1112" s="130"/>
      <c r="BN1112" s="130"/>
      <c r="BO1112" s="130"/>
      <c r="BP1112" s="130"/>
      <c r="BQ1112" s="130"/>
      <c r="BR1112" s="130"/>
      <c r="BS1112" s="130"/>
      <c r="BT1112" s="130"/>
      <c r="BU1112" s="130"/>
      <c r="BV1112" s="130"/>
      <c r="BW1112" s="130"/>
      <c r="BX1112" s="130"/>
      <c r="BY1112" s="130"/>
      <c r="BZ1112" s="130"/>
      <c r="CA1112" s="130"/>
      <c r="CB1112" s="130"/>
      <c r="CC1112" s="130"/>
      <c r="CD1112" s="130"/>
      <c r="CE1112" s="130"/>
      <c r="CF1112" s="130"/>
      <c r="CG1112" s="130"/>
      <c r="CH1112" s="130"/>
      <c r="CI1112" s="130"/>
      <c r="CJ1112" s="130"/>
      <c r="CK1112" s="130"/>
      <c r="CL1112" s="130"/>
      <c r="CM1112" s="130"/>
      <c r="CN1112" s="130"/>
      <c r="CO1112" s="130"/>
      <c r="CP1112" s="130"/>
      <c r="CQ1112" s="130"/>
      <c r="CR1112" s="130"/>
      <c r="CS1112" s="130"/>
      <c r="CT1112" s="130"/>
      <c r="CU1112" s="130"/>
      <c r="CV1112" s="130"/>
      <c r="CW1112" s="130"/>
      <c r="CX1112" s="130"/>
      <c r="CY1112" s="130"/>
      <c r="CZ1112" s="130"/>
      <c r="DA1112" s="130"/>
      <c r="DB1112" s="130"/>
      <c r="DC1112" s="130"/>
      <c r="DD1112" s="130"/>
      <c r="DE1112" s="130"/>
      <c r="DF1112" s="130"/>
      <c r="DG1112" s="130"/>
      <c r="DH1112" s="130"/>
    </row>
    <row r="1113" spans="1:112" s="131" customFormat="1" ht="12.75">
      <c r="A1113" s="139">
        <v>158</v>
      </c>
      <c r="B1113" s="126">
        <v>11</v>
      </c>
      <c r="C1113" s="127" t="s">
        <v>759</v>
      </c>
      <c r="D1113" s="127" t="s">
        <v>726</v>
      </c>
      <c r="E1113" s="127" t="s">
        <v>760</v>
      </c>
      <c r="F1113" s="128" t="s">
        <v>761</v>
      </c>
      <c r="G1113" s="132" t="s">
        <v>54</v>
      </c>
      <c r="H1113" s="171">
        <v>2155</v>
      </c>
      <c r="I1113" s="171">
        <v>0</v>
      </c>
      <c r="J1113" s="171">
        <v>0</v>
      </c>
      <c r="K1113" s="121" t="s">
        <v>191</v>
      </c>
      <c r="L1113" s="121" t="s">
        <v>762</v>
      </c>
      <c r="M1113" s="126"/>
      <c r="N1113" s="130"/>
      <c r="O1113" s="130"/>
      <c r="P1113" s="130"/>
      <c r="Q1113" s="130"/>
      <c r="R1113" s="130"/>
      <c r="S1113" s="130"/>
      <c r="T1113" s="130"/>
      <c r="U1113" s="130"/>
      <c r="V1113" s="130"/>
      <c r="W1113" s="130"/>
      <c r="X1113" s="130"/>
      <c r="Y1113" s="130"/>
      <c r="Z1113" s="130"/>
      <c r="AA1113" s="130"/>
      <c r="AB1113" s="130"/>
      <c r="AC1113" s="130"/>
      <c r="AD1113" s="130"/>
      <c r="AE1113" s="130"/>
      <c r="AF1113" s="130"/>
      <c r="AG1113" s="130"/>
      <c r="AH1113" s="130"/>
      <c r="AI1113" s="130"/>
      <c r="AJ1113" s="130"/>
      <c r="AK1113" s="130"/>
      <c r="AL1113" s="130"/>
      <c r="AM1113" s="130"/>
      <c r="AN1113" s="130"/>
      <c r="AO1113" s="130"/>
      <c r="AP1113" s="130"/>
      <c r="AQ1113" s="130"/>
      <c r="AR1113" s="130"/>
      <c r="AS1113" s="130"/>
      <c r="AT1113" s="130"/>
      <c r="AU1113" s="130"/>
      <c r="AV1113" s="130"/>
      <c r="AW1113" s="130"/>
      <c r="AX1113" s="130"/>
      <c r="AY1113" s="130"/>
      <c r="AZ1113" s="130"/>
      <c r="BA1113" s="130"/>
      <c r="BB1113" s="130"/>
      <c r="BC1113" s="130"/>
      <c r="BD1113" s="130"/>
      <c r="BE1113" s="130"/>
      <c r="BF1113" s="130"/>
      <c r="BG1113" s="130"/>
      <c r="BH1113" s="130"/>
      <c r="BI1113" s="130"/>
      <c r="BJ1113" s="130"/>
      <c r="BK1113" s="130"/>
      <c r="BL1113" s="130"/>
      <c r="BM1113" s="130"/>
      <c r="BN1113" s="130"/>
      <c r="BO1113" s="130"/>
      <c r="BP1113" s="130"/>
      <c r="BQ1113" s="130"/>
      <c r="BR1113" s="130"/>
      <c r="BS1113" s="130"/>
      <c r="BT1113" s="130"/>
      <c r="BU1113" s="130"/>
      <c r="BV1113" s="130"/>
      <c r="BW1113" s="130"/>
      <c r="BX1113" s="130"/>
      <c r="BY1113" s="130"/>
      <c r="BZ1113" s="130"/>
      <c r="CA1113" s="130"/>
      <c r="CB1113" s="130"/>
      <c r="CC1113" s="130"/>
      <c r="CD1113" s="130"/>
      <c r="CE1113" s="130"/>
      <c r="CF1113" s="130"/>
      <c r="CG1113" s="130"/>
      <c r="CH1113" s="130"/>
      <c r="CI1113" s="130"/>
      <c r="CJ1113" s="130"/>
      <c r="CK1113" s="130"/>
      <c r="CL1113" s="130"/>
      <c r="CM1113" s="130"/>
      <c r="CN1113" s="130"/>
      <c r="CO1113" s="130"/>
      <c r="CP1113" s="130"/>
      <c r="CQ1113" s="130"/>
      <c r="CR1113" s="130"/>
      <c r="CS1113" s="130"/>
      <c r="CT1113" s="130"/>
      <c r="CU1113" s="130"/>
      <c r="CV1113" s="130"/>
      <c r="CW1113" s="130"/>
      <c r="CX1113" s="130"/>
      <c r="CY1113" s="130"/>
      <c r="CZ1113" s="130"/>
      <c r="DA1113" s="130"/>
      <c r="DB1113" s="130"/>
      <c r="DC1113" s="130"/>
      <c r="DD1113" s="130"/>
      <c r="DE1113" s="130"/>
      <c r="DF1113" s="130"/>
      <c r="DG1113" s="130"/>
      <c r="DH1113" s="130"/>
    </row>
    <row r="1114" spans="1:112" s="131" customFormat="1" ht="12.75">
      <c r="A1114" s="139">
        <v>159</v>
      </c>
      <c r="B1114" s="126">
        <v>12</v>
      </c>
      <c r="C1114" s="127" t="s">
        <v>763</v>
      </c>
      <c r="D1114" s="127" t="s">
        <v>726</v>
      </c>
      <c r="E1114" s="127" t="s">
        <v>764</v>
      </c>
      <c r="F1114" s="128" t="s">
        <v>765</v>
      </c>
      <c r="G1114" s="132" t="s">
        <v>54</v>
      </c>
      <c r="H1114" s="171">
        <v>6760</v>
      </c>
      <c r="I1114" s="171">
        <v>0</v>
      </c>
      <c r="J1114" s="173">
        <v>0</v>
      </c>
      <c r="K1114" s="121" t="s">
        <v>191</v>
      </c>
      <c r="L1114" s="121" t="s">
        <v>766</v>
      </c>
      <c r="M1114" s="126"/>
      <c r="N1114" s="130"/>
      <c r="O1114" s="130"/>
      <c r="P1114" s="130"/>
      <c r="Q1114" s="130"/>
      <c r="R1114" s="130"/>
      <c r="S1114" s="130"/>
      <c r="T1114" s="130"/>
      <c r="U1114" s="130"/>
      <c r="V1114" s="130"/>
      <c r="W1114" s="130"/>
      <c r="X1114" s="130"/>
      <c r="Y1114" s="130"/>
      <c r="Z1114" s="130"/>
      <c r="AA1114" s="130"/>
      <c r="AB1114" s="130"/>
      <c r="AC1114" s="130"/>
      <c r="AD1114" s="130"/>
      <c r="AE1114" s="130"/>
      <c r="AF1114" s="130"/>
      <c r="AG1114" s="130"/>
      <c r="AH1114" s="130"/>
      <c r="AI1114" s="130"/>
      <c r="AJ1114" s="130"/>
      <c r="AK1114" s="130"/>
      <c r="AL1114" s="130"/>
      <c r="AM1114" s="130"/>
      <c r="AN1114" s="130"/>
      <c r="AO1114" s="130"/>
      <c r="AP1114" s="130"/>
      <c r="AQ1114" s="130"/>
      <c r="AR1114" s="130"/>
      <c r="AS1114" s="130"/>
      <c r="AT1114" s="130"/>
      <c r="AU1114" s="130"/>
      <c r="AV1114" s="130"/>
      <c r="AW1114" s="130"/>
      <c r="AX1114" s="130"/>
      <c r="AY1114" s="130"/>
      <c r="AZ1114" s="130"/>
      <c r="BA1114" s="130"/>
      <c r="BB1114" s="130"/>
      <c r="BC1114" s="130"/>
      <c r="BD1114" s="130"/>
      <c r="BE1114" s="130"/>
      <c r="BF1114" s="130"/>
      <c r="BG1114" s="130"/>
      <c r="BH1114" s="130"/>
      <c r="BI1114" s="130"/>
      <c r="BJ1114" s="130"/>
      <c r="BK1114" s="130"/>
      <c r="BL1114" s="130"/>
      <c r="BM1114" s="130"/>
      <c r="BN1114" s="130"/>
      <c r="BO1114" s="130"/>
      <c r="BP1114" s="130"/>
      <c r="BQ1114" s="130"/>
      <c r="BR1114" s="130"/>
      <c r="BS1114" s="130"/>
      <c r="BT1114" s="130"/>
      <c r="BU1114" s="130"/>
      <c r="BV1114" s="130"/>
      <c r="BW1114" s="130"/>
      <c r="BX1114" s="130"/>
      <c r="BY1114" s="130"/>
      <c r="BZ1114" s="130"/>
      <c r="CA1114" s="130"/>
      <c r="CB1114" s="130"/>
      <c r="CC1114" s="130"/>
      <c r="CD1114" s="130"/>
      <c r="CE1114" s="130"/>
      <c r="CF1114" s="130"/>
      <c r="CG1114" s="130"/>
      <c r="CH1114" s="130"/>
      <c r="CI1114" s="130"/>
      <c r="CJ1114" s="130"/>
      <c r="CK1114" s="130"/>
      <c r="CL1114" s="130"/>
      <c r="CM1114" s="130"/>
      <c r="CN1114" s="130"/>
      <c r="CO1114" s="130"/>
      <c r="CP1114" s="130"/>
      <c r="CQ1114" s="130"/>
      <c r="CR1114" s="130"/>
      <c r="CS1114" s="130"/>
      <c r="CT1114" s="130"/>
      <c r="CU1114" s="130"/>
      <c r="CV1114" s="130"/>
      <c r="CW1114" s="130"/>
      <c r="CX1114" s="130"/>
      <c r="CY1114" s="130"/>
      <c r="CZ1114" s="130"/>
      <c r="DA1114" s="130"/>
      <c r="DB1114" s="130"/>
      <c r="DC1114" s="130"/>
      <c r="DD1114" s="130"/>
      <c r="DE1114" s="130"/>
      <c r="DF1114" s="130"/>
      <c r="DG1114" s="130"/>
      <c r="DH1114" s="130"/>
    </row>
    <row r="1115" spans="1:112" s="131" customFormat="1" ht="12.75">
      <c r="A1115" s="139">
        <v>160</v>
      </c>
      <c r="B1115" s="126">
        <v>13</v>
      </c>
      <c r="C1115" s="179" t="s">
        <v>767</v>
      </c>
      <c r="D1115" s="179" t="s">
        <v>768</v>
      </c>
      <c r="E1115" s="142" t="s">
        <v>769</v>
      </c>
      <c r="F1115" s="121" t="s">
        <v>770</v>
      </c>
      <c r="G1115" s="233" t="s">
        <v>54</v>
      </c>
      <c r="H1115" s="171">
        <v>20000</v>
      </c>
      <c r="I1115" s="173">
        <v>0</v>
      </c>
      <c r="J1115" s="173">
        <v>0</v>
      </c>
      <c r="K1115" s="155">
        <v>42428</v>
      </c>
      <c r="L1115" s="121" t="s">
        <v>771</v>
      </c>
      <c r="M1115" s="138"/>
      <c r="N1115" s="130"/>
      <c r="O1115" s="130"/>
      <c r="P1115" s="130"/>
      <c r="Q1115" s="130"/>
      <c r="R1115" s="130"/>
      <c r="S1115" s="130"/>
      <c r="T1115" s="130"/>
      <c r="U1115" s="130"/>
      <c r="V1115" s="130"/>
      <c r="W1115" s="130"/>
      <c r="X1115" s="130"/>
      <c r="Y1115" s="130"/>
      <c r="Z1115" s="130"/>
      <c r="AA1115" s="130"/>
      <c r="AB1115" s="130"/>
      <c r="AC1115" s="130"/>
      <c r="AD1115" s="130"/>
      <c r="AE1115" s="130"/>
      <c r="AF1115" s="130"/>
      <c r="AG1115" s="130"/>
      <c r="AH1115" s="130"/>
      <c r="AI1115" s="130"/>
      <c r="AJ1115" s="130"/>
      <c r="AK1115" s="130"/>
      <c r="AL1115" s="130"/>
      <c r="AM1115" s="130"/>
      <c r="AN1115" s="130"/>
      <c r="AO1115" s="130"/>
      <c r="AP1115" s="130"/>
      <c r="AQ1115" s="130"/>
      <c r="AR1115" s="130"/>
      <c r="AS1115" s="130"/>
      <c r="AT1115" s="130"/>
      <c r="AU1115" s="130"/>
      <c r="AV1115" s="130"/>
      <c r="AW1115" s="130"/>
      <c r="AX1115" s="130"/>
      <c r="AY1115" s="130"/>
      <c r="AZ1115" s="130"/>
      <c r="BA1115" s="130"/>
      <c r="BB1115" s="130"/>
      <c r="BC1115" s="130"/>
      <c r="BD1115" s="130"/>
      <c r="BE1115" s="130"/>
      <c r="BF1115" s="130"/>
      <c r="BG1115" s="130"/>
      <c r="BH1115" s="130"/>
      <c r="BI1115" s="130"/>
      <c r="BJ1115" s="130"/>
      <c r="BK1115" s="130"/>
      <c r="BL1115" s="130"/>
      <c r="BM1115" s="130"/>
      <c r="BN1115" s="130"/>
      <c r="BO1115" s="130"/>
      <c r="BP1115" s="130"/>
      <c r="BQ1115" s="130"/>
      <c r="BR1115" s="130"/>
      <c r="BS1115" s="130"/>
      <c r="BT1115" s="130"/>
      <c r="BU1115" s="130"/>
      <c r="BV1115" s="130"/>
      <c r="BW1115" s="130"/>
      <c r="BX1115" s="130"/>
      <c r="BY1115" s="130"/>
      <c r="BZ1115" s="130"/>
      <c r="CA1115" s="130"/>
      <c r="CB1115" s="130"/>
      <c r="CC1115" s="130"/>
      <c r="CD1115" s="130"/>
      <c r="CE1115" s="130"/>
      <c r="CF1115" s="130"/>
      <c r="CG1115" s="130"/>
      <c r="CH1115" s="130"/>
      <c r="CI1115" s="130"/>
      <c r="CJ1115" s="130"/>
      <c r="CK1115" s="130"/>
      <c r="CL1115" s="130"/>
      <c r="CM1115" s="130"/>
      <c r="CN1115" s="130"/>
      <c r="CO1115" s="130"/>
      <c r="CP1115" s="130"/>
      <c r="CQ1115" s="130"/>
      <c r="CR1115" s="130"/>
      <c r="CS1115" s="130"/>
      <c r="CT1115" s="130"/>
      <c r="CU1115" s="130"/>
      <c r="CV1115" s="130"/>
      <c r="CW1115" s="130"/>
      <c r="CX1115" s="130"/>
      <c r="CY1115" s="130"/>
      <c r="CZ1115" s="130"/>
      <c r="DA1115" s="130"/>
      <c r="DB1115" s="130"/>
      <c r="DC1115" s="130"/>
      <c r="DD1115" s="130"/>
      <c r="DE1115" s="130"/>
      <c r="DF1115" s="130"/>
      <c r="DG1115" s="130"/>
      <c r="DH1115" s="130"/>
    </row>
    <row r="1116" spans="1:112" s="131" customFormat="1" ht="12.75">
      <c r="A1116" s="139">
        <v>161</v>
      </c>
      <c r="B1116" s="126">
        <v>14</v>
      </c>
      <c r="C1116" s="179" t="s">
        <v>772</v>
      </c>
      <c r="D1116" s="179" t="s">
        <v>768</v>
      </c>
      <c r="E1116" s="142" t="s">
        <v>773</v>
      </c>
      <c r="F1116" s="121" t="s">
        <v>774</v>
      </c>
      <c r="G1116" s="233" t="s">
        <v>54</v>
      </c>
      <c r="H1116" s="171">
        <v>5000</v>
      </c>
      <c r="I1116" s="173">
        <v>0</v>
      </c>
      <c r="J1116" s="173">
        <v>0</v>
      </c>
      <c r="K1116" s="155">
        <v>42428</v>
      </c>
      <c r="L1116" s="121" t="s">
        <v>775</v>
      </c>
      <c r="M1116" s="138"/>
      <c r="N1116" s="130"/>
      <c r="O1116" s="130"/>
      <c r="P1116" s="130"/>
      <c r="Q1116" s="130"/>
      <c r="R1116" s="130"/>
      <c r="S1116" s="130"/>
      <c r="T1116" s="130"/>
      <c r="U1116" s="130"/>
      <c r="V1116" s="130"/>
      <c r="W1116" s="130"/>
      <c r="X1116" s="130"/>
      <c r="Y1116" s="130"/>
      <c r="Z1116" s="130"/>
      <c r="AA1116" s="130"/>
      <c r="AB1116" s="130"/>
      <c r="AC1116" s="130"/>
      <c r="AD1116" s="130"/>
      <c r="AE1116" s="130"/>
      <c r="AF1116" s="130"/>
      <c r="AG1116" s="130"/>
      <c r="AH1116" s="130"/>
      <c r="AI1116" s="130"/>
      <c r="AJ1116" s="130"/>
      <c r="AK1116" s="130"/>
      <c r="AL1116" s="130"/>
      <c r="AM1116" s="130"/>
      <c r="AN1116" s="130"/>
      <c r="AO1116" s="130"/>
      <c r="AP1116" s="130"/>
      <c r="AQ1116" s="130"/>
      <c r="AR1116" s="130"/>
      <c r="AS1116" s="130"/>
      <c r="AT1116" s="130"/>
      <c r="AU1116" s="130"/>
      <c r="AV1116" s="130"/>
      <c r="AW1116" s="130"/>
      <c r="AX1116" s="130"/>
      <c r="AY1116" s="130"/>
      <c r="AZ1116" s="130"/>
      <c r="BA1116" s="130"/>
      <c r="BB1116" s="130"/>
      <c r="BC1116" s="130"/>
      <c r="BD1116" s="130"/>
      <c r="BE1116" s="130"/>
      <c r="BF1116" s="130"/>
      <c r="BG1116" s="130"/>
      <c r="BH1116" s="130"/>
      <c r="BI1116" s="130"/>
      <c r="BJ1116" s="130"/>
      <c r="BK1116" s="130"/>
      <c r="BL1116" s="130"/>
      <c r="BM1116" s="130"/>
      <c r="BN1116" s="130"/>
      <c r="BO1116" s="130"/>
      <c r="BP1116" s="130"/>
      <c r="BQ1116" s="130"/>
      <c r="BR1116" s="130"/>
      <c r="BS1116" s="130"/>
      <c r="BT1116" s="130"/>
      <c r="BU1116" s="130"/>
      <c r="BV1116" s="130"/>
      <c r="BW1116" s="130"/>
      <c r="BX1116" s="130"/>
      <c r="BY1116" s="130"/>
      <c r="BZ1116" s="130"/>
      <c r="CA1116" s="130"/>
      <c r="CB1116" s="130"/>
      <c r="CC1116" s="130"/>
      <c r="CD1116" s="130"/>
      <c r="CE1116" s="130"/>
      <c r="CF1116" s="130"/>
      <c r="CG1116" s="130"/>
      <c r="CH1116" s="130"/>
      <c r="CI1116" s="130"/>
      <c r="CJ1116" s="130"/>
      <c r="CK1116" s="130"/>
      <c r="CL1116" s="130"/>
      <c r="CM1116" s="130"/>
      <c r="CN1116" s="130"/>
      <c r="CO1116" s="130"/>
      <c r="CP1116" s="130"/>
      <c r="CQ1116" s="130"/>
      <c r="CR1116" s="130"/>
      <c r="CS1116" s="130"/>
      <c r="CT1116" s="130"/>
      <c r="CU1116" s="130"/>
      <c r="CV1116" s="130"/>
      <c r="CW1116" s="130"/>
      <c r="CX1116" s="130"/>
      <c r="CY1116" s="130"/>
      <c r="CZ1116" s="130"/>
      <c r="DA1116" s="130"/>
      <c r="DB1116" s="130"/>
      <c r="DC1116" s="130"/>
      <c r="DD1116" s="130"/>
      <c r="DE1116" s="130"/>
      <c r="DF1116" s="130"/>
      <c r="DG1116" s="130"/>
      <c r="DH1116" s="130"/>
    </row>
    <row r="1117" spans="1:112" s="131" customFormat="1" ht="12.75">
      <c r="A1117" s="139">
        <v>162</v>
      </c>
      <c r="B1117" s="126">
        <v>15</v>
      </c>
      <c r="C1117" s="179" t="s">
        <v>776</v>
      </c>
      <c r="D1117" s="179" t="s">
        <v>777</v>
      </c>
      <c r="E1117" s="142" t="s">
        <v>778</v>
      </c>
      <c r="F1117" s="121" t="s">
        <v>779</v>
      </c>
      <c r="G1117" s="233" t="s">
        <v>54</v>
      </c>
      <c r="H1117" s="171">
        <v>8456</v>
      </c>
      <c r="I1117" s="173">
        <v>0</v>
      </c>
      <c r="J1117" s="173">
        <v>0</v>
      </c>
      <c r="K1117" s="155">
        <v>42500</v>
      </c>
      <c r="L1117" s="121" t="s">
        <v>780</v>
      </c>
      <c r="M1117" s="138"/>
      <c r="N1117" s="130"/>
      <c r="O1117" s="130"/>
      <c r="P1117" s="130"/>
      <c r="Q1117" s="130"/>
      <c r="R1117" s="130"/>
      <c r="S1117" s="130"/>
      <c r="T1117" s="130"/>
      <c r="U1117" s="130"/>
      <c r="V1117" s="130"/>
      <c r="W1117" s="130"/>
      <c r="X1117" s="130"/>
      <c r="Y1117" s="130"/>
      <c r="Z1117" s="130"/>
      <c r="AA1117" s="130"/>
      <c r="AB1117" s="130"/>
      <c r="AC1117" s="130"/>
      <c r="AD1117" s="130"/>
      <c r="AE1117" s="130"/>
      <c r="AF1117" s="130"/>
      <c r="AG1117" s="130"/>
      <c r="AH1117" s="130"/>
      <c r="AI1117" s="130"/>
      <c r="AJ1117" s="130"/>
      <c r="AK1117" s="130"/>
      <c r="AL1117" s="130"/>
      <c r="AM1117" s="130"/>
      <c r="AN1117" s="130"/>
      <c r="AO1117" s="130"/>
      <c r="AP1117" s="130"/>
      <c r="AQ1117" s="130"/>
      <c r="AR1117" s="130"/>
      <c r="AS1117" s="130"/>
      <c r="AT1117" s="130"/>
      <c r="AU1117" s="130"/>
      <c r="AV1117" s="130"/>
      <c r="AW1117" s="130"/>
      <c r="AX1117" s="130"/>
      <c r="AY1117" s="130"/>
      <c r="AZ1117" s="130"/>
      <c r="BA1117" s="130"/>
      <c r="BB1117" s="130"/>
      <c r="BC1117" s="130"/>
      <c r="BD1117" s="130"/>
      <c r="BE1117" s="130"/>
      <c r="BF1117" s="130"/>
      <c r="BG1117" s="130"/>
      <c r="BH1117" s="130"/>
      <c r="BI1117" s="130"/>
      <c r="BJ1117" s="130"/>
      <c r="BK1117" s="130"/>
      <c r="BL1117" s="130"/>
      <c r="BM1117" s="130"/>
      <c r="BN1117" s="130"/>
      <c r="BO1117" s="130"/>
      <c r="BP1117" s="130"/>
      <c r="BQ1117" s="130"/>
      <c r="BR1117" s="130"/>
      <c r="BS1117" s="130"/>
      <c r="BT1117" s="130"/>
      <c r="BU1117" s="130"/>
      <c r="BV1117" s="130"/>
      <c r="BW1117" s="130"/>
      <c r="BX1117" s="130"/>
      <c r="BY1117" s="130"/>
      <c r="BZ1117" s="130"/>
      <c r="CA1117" s="130"/>
      <c r="CB1117" s="130"/>
      <c r="CC1117" s="130"/>
      <c r="CD1117" s="130"/>
      <c r="CE1117" s="130"/>
      <c r="CF1117" s="130"/>
      <c r="CG1117" s="130"/>
      <c r="CH1117" s="130"/>
      <c r="CI1117" s="130"/>
      <c r="CJ1117" s="130"/>
      <c r="CK1117" s="130"/>
      <c r="CL1117" s="130"/>
      <c r="CM1117" s="130"/>
      <c r="CN1117" s="130"/>
      <c r="CO1117" s="130"/>
      <c r="CP1117" s="130"/>
      <c r="CQ1117" s="130"/>
      <c r="CR1117" s="130"/>
      <c r="CS1117" s="130"/>
      <c r="CT1117" s="130"/>
      <c r="CU1117" s="130"/>
      <c r="CV1117" s="130"/>
      <c r="CW1117" s="130"/>
      <c r="CX1117" s="130"/>
      <c r="CY1117" s="130"/>
      <c r="CZ1117" s="130"/>
      <c r="DA1117" s="130"/>
      <c r="DB1117" s="130"/>
      <c r="DC1117" s="130"/>
      <c r="DD1117" s="130"/>
      <c r="DE1117" s="130"/>
      <c r="DF1117" s="130"/>
      <c r="DG1117" s="130"/>
      <c r="DH1117" s="130"/>
    </row>
    <row r="1118" spans="1:112" s="131" customFormat="1" ht="12.75">
      <c r="A1118" s="139">
        <v>163</v>
      </c>
      <c r="B1118" s="126">
        <v>16</v>
      </c>
      <c r="C1118" s="179" t="s">
        <v>781</v>
      </c>
      <c r="D1118" s="179" t="s">
        <v>777</v>
      </c>
      <c r="E1118" s="142" t="s">
        <v>782</v>
      </c>
      <c r="F1118" s="121" t="s">
        <v>783</v>
      </c>
      <c r="G1118" s="233" t="s">
        <v>54</v>
      </c>
      <c r="H1118" s="171">
        <v>19650</v>
      </c>
      <c r="I1118" s="173">
        <v>0</v>
      </c>
      <c r="J1118" s="173">
        <v>0</v>
      </c>
      <c r="K1118" s="155">
        <v>42500</v>
      </c>
      <c r="L1118" s="121" t="s">
        <v>784</v>
      </c>
      <c r="M1118" s="138"/>
      <c r="N1118" s="130"/>
      <c r="O1118" s="130"/>
      <c r="P1118" s="130"/>
      <c r="Q1118" s="130"/>
      <c r="R1118" s="130"/>
      <c r="S1118" s="130"/>
      <c r="T1118" s="130"/>
      <c r="U1118" s="130"/>
      <c r="V1118" s="130"/>
      <c r="W1118" s="130"/>
      <c r="X1118" s="130"/>
      <c r="Y1118" s="130"/>
      <c r="Z1118" s="130"/>
      <c r="AA1118" s="130"/>
      <c r="AB1118" s="130"/>
      <c r="AC1118" s="130"/>
      <c r="AD1118" s="130"/>
      <c r="AE1118" s="130"/>
      <c r="AF1118" s="130"/>
      <c r="AG1118" s="130"/>
      <c r="AH1118" s="130"/>
      <c r="AI1118" s="130"/>
      <c r="AJ1118" s="130"/>
      <c r="AK1118" s="130"/>
      <c r="AL1118" s="130"/>
      <c r="AM1118" s="130"/>
      <c r="AN1118" s="130"/>
      <c r="AO1118" s="130"/>
      <c r="AP1118" s="130"/>
      <c r="AQ1118" s="130"/>
      <c r="AR1118" s="130"/>
      <c r="AS1118" s="130"/>
      <c r="AT1118" s="130"/>
      <c r="AU1118" s="130"/>
      <c r="AV1118" s="130"/>
      <c r="AW1118" s="130"/>
      <c r="AX1118" s="130"/>
      <c r="AY1118" s="130"/>
      <c r="AZ1118" s="130"/>
      <c r="BA1118" s="130"/>
      <c r="BB1118" s="130"/>
      <c r="BC1118" s="130"/>
      <c r="BD1118" s="130"/>
      <c r="BE1118" s="130"/>
      <c r="BF1118" s="130"/>
      <c r="BG1118" s="130"/>
      <c r="BH1118" s="130"/>
      <c r="BI1118" s="130"/>
      <c r="BJ1118" s="130"/>
      <c r="BK1118" s="130"/>
      <c r="BL1118" s="130"/>
      <c r="BM1118" s="130"/>
      <c r="BN1118" s="130"/>
      <c r="BO1118" s="130"/>
      <c r="BP1118" s="130"/>
      <c r="BQ1118" s="130"/>
      <c r="BR1118" s="130"/>
      <c r="BS1118" s="130"/>
      <c r="BT1118" s="130"/>
      <c r="BU1118" s="130"/>
      <c r="BV1118" s="130"/>
      <c r="BW1118" s="130"/>
      <c r="BX1118" s="130"/>
      <c r="BY1118" s="130"/>
      <c r="BZ1118" s="130"/>
      <c r="CA1118" s="130"/>
      <c r="CB1118" s="130"/>
      <c r="CC1118" s="130"/>
      <c r="CD1118" s="130"/>
      <c r="CE1118" s="130"/>
      <c r="CF1118" s="130"/>
      <c r="CG1118" s="130"/>
      <c r="CH1118" s="130"/>
      <c r="CI1118" s="130"/>
      <c r="CJ1118" s="130"/>
      <c r="CK1118" s="130"/>
      <c r="CL1118" s="130"/>
      <c r="CM1118" s="130"/>
      <c r="CN1118" s="130"/>
      <c r="CO1118" s="130"/>
      <c r="CP1118" s="130"/>
      <c r="CQ1118" s="130"/>
      <c r="CR1118" s="130"/>
      <c r="CS1118" s="130"/>
      <c r="CT1118" s="130"/>
      <c r="CU1118" s="130"/>
      <c r="CV1118" s="130"/>
      <c r="CW1118" s="130"/>
      <c r="CX1118" s="130"/>
      <c r="CY1118" s="130"/>
      <c r="CZ1118" s="130"/>
      <c r="DA1118" s="130"/>
      <c r="DB1118" s="130"/>
      <c r="DC1118" s="130"/>
      <c r="DD1118" s="130"/>
      <c r="DE1118" s="130"/>
      <c r="DF1118" s="130"/>
      <c r="DG1118" s="130"/>
      <c r="DH1118" s="130"/>
    </row>
    <row r="1119" spans="1:112" s="131" customFormat="1" ht="12.75">
      <c r="A1119" s="139">
        <v>164</v>
      </c>
      <c r="B1119" s="126">
        <v>17</v>
      </c>
      <c r="C1119" s="179" t="s">
        <v>785</v>
      </c>
      <c r="D1119" s="179" t="s">
        <v>777</v>
      </c>
      <c r="E1119" s="142" t="s">
        <v>769</v>
      </c>
      <c r="F1119" s="121" t="s">
        <v>786</v>
      </c>
      <c r="G1119" s="233" t="s">
        <v>54</v>
      </c>
      <c r="H1119" s="171">
        <v>20050</v>
      </c>
      <c r="I1119" s="173">
        <v>0</v>
      </c>
      <c r="J1119" s="173">
        <v>0</v>
      </c>
      <c r="K1119" s="155">
        <v>42500</v>
      </c>
      <c r="L1119" s="121" t="s">
        <v>787</v>
      </c>
      <c r="M1119" s="138"/>
      <c r="N1119" s="130"/>
      <c r="O1119" s="130"/>
      <c r="P1119" s="130"/>
      <c r="Q1119" s="130"/>
      <c r="R1119" s="130"/>
      <c r="S1119" s="130"/>
      <c r="T1119" s="130"/>
      <c r="U1119" s="130"/>
      <c r="V1119" s="130"/>
      <c r="W1119" s="130"/>
      <c r="X1119" s="130"/>
      <c r="Y1119" s="130"/>
      <c r="Z1119" s="130"/>
      <c r="AA1119" s="130"/>
      <c r="AB1119" s="130"/>
      <c r="AC1119" s="130"/>
      <c r="AD1119" s="130"/>
      <c r="AE1119" s="130"/>
      <c r="AF1119" s="130"/>
      <c r="AG1119" s="130"/>
      <c r="AH1119" s="130"/>
      <c r="AI1119" s="130"/>
      <c r="AJ1119" s="130"/>
      <c r="AK1119" s="130"/>
      <c r="AL1119" s="130"/>
      <c r="AM1119" s="130"/>
      <c r="AN1119" s="130"/>
      <c r="AO1119" s="130"/>
      <c r="AP1119" s="130"/>
      <c r="AQ1119" s="130"/>
      <c r="AR1119" s="130"/>
      <c r="AS1119" s="130"/>
      <c r="AT1119" s="130"/>
      <c r="AU1119" s="130"/>
      <c r="AV1119" s="130"/>
      <c r="AW1119" s="130"/>
      <c r="AX1119" s="130"/>
      <c r="AY1119" s="130"/>
      <c r="AZ1119" s="130"/>
      <c r="BA1119" s="130"/>
      <c r="BB1119" s="130"/>
      <c r="BC1119" s="130"/>
      <c r="BD1119" s="130"/>
      <c r="BE1119" s="130"/>
      <c r="BF1119" s="130"/>
      <c r="BG1119" s="130"/>
      <c r="BH1119" s="130"/>
      <c r="BI1119" s="130"/>
      <c r="BJ1119" s="130"/>
      <c r="BK1119" s="130"/>
      <c r="BL1119" s="130"/>
      <c r="BM1119" s="130"/>
      <c r="BN1119" s="130"/>
      <c r="BO1119" s="130"/>
      <c r="BP1119" s="130"/>
      <c r="BQ1119" s="130"/>
      <c r="BR1119" s="130"/>
      <c r="BS1119" s="130"/>
      <c r="BT1119" s="130"/>
      <c r="BU1119" s="130"/>
      <c r="BV1119" s="130"/>
      <c r="BW1119" s="130"/>
      <c r="BX1119" s="130"/>
      <c r="BY1119" s="130"/>
      <c r="BZ1119" s="130"/>
      <c r="CA1119" s="130"/>
      <c r="CB1119" s="130"/>
      <c r="CC1119" s="130"/>
      <c r="CD1119" s="130"/>
      <c r="CE1119" s="130"/>
      <c r="CF1119" s="130"/>
      <c r="CG1119" s="130"/>
      <c r="CH1119" s="130"/>
      <c r="CI1119" s="130"/>
      <c r="CJ1119" s="130"/>
      <c r="CK1119" s="130"/>
      <c r="CL1119" s="130"/>
      <c r="CM1119" s="130"/>
      <c r="CN1119" s="130"/>
      <c r="CO1119" s="130"/>
      <c r="CP1119" s="130"/>
      <c r="CQ1119" s="130"/>
      <c r="CR1119" s="130"/>
      <c r="CS1119" s="130"/>
      <c r="CT1119" s="130"/>
      <c r="CU1119" s="130"/>
      <c r="CV1119" s="130"/>
      <c r="CW1119" s="130"/>
      <c r="CX1119" s="130"/>
      <c r="CY1119" s="130"/>
      <c r="CZ1119" s="130"/>
      <c r="DA1119" s="130"/>
      <c r="DB1119" s="130"/>
      <c r="DC1119" s="130"/>
      <c r="DD1119" s="130"/>
      <c r="DE1119" s="130"/>
      <c r="DF1119" s="130"/>
      <c r="DG1119" s="130"/>
      <c r="DH1119" s="130"/>
    </row>
    <row r="1120" spans="1:112" s="131" customFormat="1" ht="25.5">
      <c r="A1120" s="156"/>
      <c r="B1120" s="152"/>
      <c r="C1120" s="157" t="s">
        <v>788</v>
      </c>
      <c r="D1120" s="157" t="s">
        <v>789</v>
      </c>
      <c r="E1120" s="157" t="s">
        <v>790</v>
      </c>
      <c r="F1120" s="117" t="s">
        <v>791</v>
      </c>
      <c r="G1120" s="233" t="s">
        <v>54</v>
      </c>
      <c r="H1120" s="171">
        <v>19700</v>
      </c>
      <c r="I1120" s="173">
        <v>0</v>
      </c>
      <c r="J1120" s="173">
        <v>0</v>
      </c>
      <c r="K1120" s="155">
        <v>42500</v>
      </c>
      <c r="L1120" s="121"/>
      <c r="M1120" s="138"/>
      <c r="N1120" s="130"/>
      <c r="O1120" s="130"/>
      <c r="P1120" s="130"/>
      <c r="Q1120" s="130"/>
      <c r="R1120" s="130"/>
      <c r="S1120" s="130"/>
      <c r="T1120" s="130"/>
      <c r="U1120" s="130"/>
      <c r="V1120" s="130"/>
      <c r="W1120" s="130"/>
      <c r="X1120" s="130"/>
      <c r="Y1120" s="130"/>
      <c r="Z1120" s="130"/>
      <c r="AA1120" s="130"/>
      <c r="AB1120" s="130"/>
      <c r="AC1120" s="130"/>
      <c r="AD1120" s="130"/>
      <c r="AE1120" s="130"/>
      <c r="AF1120" s="130"/>
      <c r="AG1120" s="130"/>
      <c r="AH1120" s="130"/>
      <c r="AI1120" s="130"/>
      <c r="AJ1120" s="130"/>
      <c r="AK1120" s="130"/>
      <c r="AL1120" s="130"/>
      <c r="AM1120" s="130"/>
      <c r="AN1120" s="130"/>
      <c r="AO1120" s="130"/>
      <c r="AP1120" s="130"/>
      <c r="AQ1120" s="130"/>
      <c r="AR1120" s="130"/>
      <c r="AS1120" s="130"/>
      <c r="AT1120" s="130"/>
      <c r="AU1120" s="130"/>
      <c r="AV1120" s="130"/>
      <c r="AW1120" s="130"/>
      <c r="AX1120" s="130"/>
      <c r="AY1120" s="130"/>
      <c r="AZ1120" s="130"/>
      <c r="BA1120" s="130"/>
      <c r="BB1120" s="130"/>
      <c r="BC1120" s="130"/>
      <c r="BD1120" s="130"/>
      <c r="BE1120" s="130"/>
      <c r="BF1120" s="130"/>
      <c r="BG1120" s="130"/>
      <c r="BH1120" s="130"/>
      <c r="BI1120" s="130"/>
      <c r="BJ1120" s="130"/>
      <c r="BK1120" s="130"/>
      <c r="BL1120" s="130"/>
      <c r="BM1120" s="130"/>
      <c r="BN1120" s="130"/>
      <c r="BO1120" s="130"/>
      <c r="BP1120" s="130"/>
      <c r="BQ1120" s="130"/>
      <c r="BR1120" s="130"/>
      <c r="BS1120" s="130"/>
      <c r="BT1120" s="130"/>
      <c r="BU1120" s="130"/>
      <c r="BV1120" s="130"/>
      <c r="BW1120" s="130"/>
      <c r="BX1120" s="130"/>
      <c r="BY1120" s="130"/>
      <c r="BZ1120" s="130"/>
      <c r="CA1120" s="130"/>
      <c r="CB1120" s="130"/>
      <c r="CC1120" s="130"/>
      <c r="CD1120" s="130"/>
      <c r="CE1120" s="130"/>
      <c r="CF1120" s="130"/>
      <c r="CG1120" s="130"/>
      <c r="CH1120" s="130"/>
      <c r="CI1120" s="130"/>
      <c r="CJ1120" s="130"/>
      <c r="CK1120" s="130"/>
      <c r="CL1120" s="130"/>
      <c r="CM1120" s="130"/>
      <c r="CN1120" s="130"/>
      <c r="CO1120" s="130"/>
      <c r="CP1120" s="130"/>
      <c r="CQ1120" s="130"/>
      <c r="CR1120" s="130"/>
      <c r="CS1120" s="130"/>
      <c r="CT1120" s="130"/>
      <c r="CU1120" s="130"/>
      <c r="CV1120" s="130"/>
      <c r="CW1120" s="130"/>
      <c r="CX1120" s="130"/>
      <c r="CY1120" s="130"/>
      <c r="CZ1120" s="130"/>
      <c r="DA1120" s="130"/>
      <c r="DB1120" s="130"/>
      <c r="DC1120" s="130"/>
      <c r="DD1120" s="130"/>
      <c r="DE1120" s="130"/>
      <c r="DF1120" s="130"/>
      <c r="DG1120" s="130"/>
      <c r="DH1120" s="130"/>
    </row>
    <row r="1121" spans="1:112" s="131" customFormat="1" ht="25.5">
      <c r="A1121" s="156">
        <v>165</v>
      </c>
      <c r="B1121" s="152">
        <v>18</v>
      </c>
      <c r="C1121" s="157" t="s">
        <v>792</v>
      </c>
      <c r="D1121" s="157" t="s">
        <v>793</v>
      </c>
      <c r="E1121" s="157" t="s">
        <v>794</v>
      </c>
      <c r="F1121" s="117" t="s">
        <v>795</v>
      </c>
      <c r="G1121" s="233" t="s">
        <v>54</v>
      </c>
      <c r="H1121" s="171">
        <v>200</v>
      </c>
      <c r="I1121" s="173">
        <v>0</v>
      </c>
      <c r="J1121" s="173">
        <v>0</v>
      </c>
      <c r="K1121" s="155">
        <v>42500</v>
      </c>
      <c r="L1121" s="117" t="s">
        <v>796</v>
      </c>
      <c r="M1121" s="138"/>
      <c r="N1121" s="130"/>
      <c r="O1121" s="130"/>
      <c r="P1121" s="130"/>
      <c r="Q1121" s="130"/>
      <c r="R1121" s="130"/>
      <c r="S1121" s="130"/>
      <c r="T1121" s="130"/>
      <c r="U1121" s="130"/>
      <c r="V1121" s="130"/>
      <c r="W1121" s="130"/>
      <c r="X1121" s="130"/>
      <c r="Y1121" s="130"/>
      <c r="Z1121" s="130"/>
      <c r="AA1121" s="130"/>
      <c r="AB1121" s="130"/>
      <c r="AC1121" s="130"/>
      <c r="AD1121" s="130"/>
      <c r="AE1121" s="130"/>
      <c r="AF1121" s="130"/>
      <c r="AG1121" s="130"/>
      <c r="AH1121" s="130"/>
      <c r="AI1121" s="130"/>
      <c r="AJ1121" s="130"/>
      <c r="AK1121" s="130"/>
      <c r="AL1121" s="130"/>
      <c r="AM1121" s="130"/>
      <c r="AN1121" s="130"/>
      <c r="AO1121" s="130"/>
      <c r="AP1121" s="130"/>
      <c r="AQ1121" s="130"/>
      <c r="AR1121" s="130"/>
      <c r="AS1121" s="130"/>
      <c r="AT1121" s="130"/>
      <c r="AU1121" s="130"/>
      <c r="AV1121" s="130"/>
      <c r="AW1121" s="130"/>
      <c r="AX1121" s="130"/>
      <c r="AY1121" s="130"/>
      <c r="AZ1121" s="130"/>
      <c r="BA1121" s="130"/>
      <c r="BB1121" s="130"/>
      <c r="BC1121" s="130"/>
      <c r="BD1121" s="130"/>
      <c r="BE1121" s="130"/>
      <c r="BF1121" s="130"/>
      <c r="BG1121" s="130"/>
      <c r="BH1121" s="130"/>
      <c r="BI1121" s="130"/>
      <c r="BJ1121" s="130"/>
      <c r="BK1121" s="130"/>
      <c r="BL1121" s="130"/>
      <c r="BM1121" s="130"/>
      <c r="BN1121" s="130"/>
      <c r="BO1121" s="130"/>
      <c r="BP1121" s="130"/>
      <c r="BQ1121" s="130"/>
      <c r="BR1121" s="130"/>
      <c r="BS1121" s="130"/>
      <c r="BT1121" s="130"/>
      <c r="BU1121" s="130"/>
      <c r="BV1121" s="130"/>
      <c r="BW1121" s="130"/>
      <c r="BX1121" s="130"/>
      <c r="BY1121" s="130"/>
      <c r="BZ1121" s="130"/>
      <c r="CA1121" s="130"/>
      <c r="CB1121" s="130"/>
      <c r="CC1121" s="130"/>
      <c r="CD1121" s="130"/>
      <c r="CE1121" s="130"/>
      <c r="CF1121" s="130"/>
      <c r="CG1121" s="130"/>
      <c r="CH1121" s="130"/>
      <c r="CI1121" s="130"/>
      <c r="CJ1121" s="130"/>
      <c r="CK1121" s="130"/>
      <c r="CL1121" s="130"/>
      <c r="CM1121" s="130"/>
      <c r="CN1121" s="130"/>
      <c r="CO1121" s="130"/>
      <c r="CP1121" s="130"/>
      <c r="CQ1121" s="130"/>
      <c r="CR1121" s="130"/>
      <c r="CS1121" s="130"/>
      <c r="CT1121" s="130"/>
      <c r="CU1121" s="130"/>
      <c r="CV1121" s="130"/>
      <c r="CW1121" s="130"/>
      <c r="CX1121" s="130"/>
      <c r="CY1121" s="130"/>
      <c r="CZ1121" s="130"/>
      <c r="DA1121" s="130"/>
      <c r="DB1121" s="130"/>
      <c r="DC1121" s="130"/>
      <c r="DD1121" s="130"/>
      <c r="DE1121" s="130"/>
      <c r="DF1121" s="130"/>
      <c r="DG1121" s="130"/>
      <c r="DH1121" s="130"/>
    </row>
    <row r="1122" spans="1:112" s="131" customFormat="1" ht="25.5">
      <c r="A1122" s="156">
        <v>166</v>
      </c>
      <c r="B1122" s="152">
        <v>19</v>
      </c>
      <c r="C1122" s="157" t="s">
        <v>797</v>
      </c>
      <c r="D1122" s="157" t="s">
        <v>793</v>
      </c>
      <c r="E1122" s="157" t="s">
        <v>798</v>
      </c>
      <c r="F1122" s="117" t="s">
        <v>799</v>
      </c>
      <c r="G1122" s="233" t="s">
        <v>54</v>
      </c>
      <c r="H1122" s="171">
        <v>19800</v>
      </c>
      <c r="I1122" s="173">
        <v>0</v>
      </c>
      <c r="J1122" s="173">
        <v>0</v>
      </c>
      <c r="K1122" s="155">
        <v>42500</v>
      </c>
      <c r="L1122" s="117" t="s">
        <v>800</v>
      </c>
      <c r="M1122" s="138"/>
      <c r="N1122" s="130"/>
      <c r="O1122" s="130"/>
      <c r="P1122" s="130"/>
      <c r="Q1122" s="130"/>
      <c r="R1122" s="130"/>
      <c r="S1122" s="130"/>
      <c r="T1122" s="130"/>
      <c r="U1122" s="130"/>
      <c r="V1122" s="130"/>
      <c r="W1122" s="130"/>
      <c r="X1122" s="130"/>
      <c r="Y1122" s="130"/>
      <c r="Z1122" s="130"/>
      <c r="AA1122" s="130"/>
      <c r="AB1122" s="130"/>
      <c r="AC1122" s="130"/>
      <c r="AD1122" s="130"/>
      <c r="AE1122" s="130"/>
      <c r="AF1122" s="130"/>
      <c r="AG1122" s="130"/>
      <c r="AH1122" s="130"/>
      <c r="AI1122" s="130"/>
      <c r="AJ1122" s="130"/>
      <c r="AK1122" s="130"/>
      <c r="AL1122" s="130"/>
      <c r="AM1122" s="130"/>
      <c r="AN1122" s="130"/>
      <c r="AO1122" s="130"/>
      <c r="AP1122" s="130"/>
      <c r="AQ1122" s="130"/>
      <c r="AR1122" s="130"/>
      <c r="AS1122" s="130"/>
      <c r="AT1122" s="130"/>
      <c r="AU1122" s="130"/>
      <c r="AV1122" s="130"/>
      <c r="AW1122" s="130"/>
      <c r="AX1122" s="130"/>
      <c r="AY1122" s="130"/>
      <c r="AZ1122" s="130"/>
      <c r="BA1122" s="130"/>
      <c r="BB1122" s="130"/>
      <c r="BC1122" s="130"/>
      <c r="BD1122" s="130"/>
      <c r="BE1122" s="130"/>
      <c r="BF1122" s="130"/>
      <c r="BG1122" s="130"/>
      <c r="BH1122" s="130"/>
      <c r="BI1122" s="130"/>
      <c r="BJ1122" s="130"/>
      <c r="BK1122" s="130"/>
      <c r="BL1122" s="130"/>
      <c r="BM1122" s="130"/>
      <c r="BN1122" s="130"/>
      <c r="BO1122" s="130"/>
      <c r="BP1122" s="130"/>
      <c r="BQ1122" s="130"/>
      <c r="BR1122" s="130"/>
      <c r="BS1122" s="130"/>
      <c r="BT1122" s="130"/>
      <c r="BU1122" s="130"/>
      <c r="BV1122" s="130"/>
      <c r="BW1122" s="130"/>
      <c r="BX1122" s="130"/>
      <c r="BY1122" s="130"/>
      <c r="BZ1122" s="130"/>
      <c r="CA1122" s="130"/>
      <c r="CB1122" s="130"/>
      <c r="CC1122" s="130"/>
      <c r="CD1122" s="130"/>
      <c r="CE1122" s="130"/>
      <c r="CF1122" s="130"/>
      <c r="CG1122" s="130"/>
      <c r="CH1122" s="130"/>
      <c r="CI1122" s="130"/>
      <c r="CJ1122" s="130"/>
      <c r="CK1122" s="130"/>
      <c r="CL1122" s="130"/>
      <c r="CM1122" s="130"/>
      <c r="CN1122" s="130"/>
      <c r="CO1122" s="130"/>
      <c r="CP1122" s="130"/>
      <c r="CQ1122" s="130"/>
      <c r="CR1122" s="130"/>
      <c r="CS1122" s="130"/>
      <c r="CT1122" s="130"/>
      <c r="CU1122" s="130"/>
      <c r="CV1122" s="130"/>
      <c r="CW1122" s="130"/>
      <c r="CX1122" s="130"/>
      <c r="CY1122" s="130"/>
      <c r="CZ1122" s="130"/>
      <c r="DA1122" s="130"/>
      <c r="DB1122" s="130"/>
      <c r="DC1122" s="130"/>
      <c r="DD1122" s="130"/>
      <c r="DE1122" s="130"/>
      <c r="DF1122" s="130"/>
      <c r="DG1122" s="130"/>
      <c r="DH1122" s="130"/>
    </row>
    <row r="1123" spans="1:112" s="131" customFormat="1" ht="25.5">
      <c r="A1123" s="156">
        <v>167</v>
      </c>
      <c r="B1123" s="152">
        <v>20</v>
      </c>
      <c r="C1123" s="157" t="s">
        <v>801</v>
      </c>
      <c r="D1123" s="157" t="s">
        <v>793</v>
      </c>
      <c r="E1123" s="157" t="s">
        <v>802</v>
      </c>
      <c r="F1123" s="117" t="s">
        <v>803</v>
      </c>
      <c r="G1123" s="233" t="s">
        <v>54</v>
      </c>
      <c r="H1123" s="171">
        <v>200</v>
      </c>
      <c r="I1123" s="173">
        <v>0</v>
      </c>
      <c r="J1123" s="173">
        <v>0</v>
      </c>
      <c r="K1123" s="155">
        <v>42500</v>
      </c>
      <c r="L1123" s="117" t="s">
        <v>804</v>
      </c>
      <c r="M1123" s="138"/>
      <c r="N1123" s="130"/>
      <c r="O1123" s="130"/>
      <c r="P1123" s="130"/>
      <c r="Q1123" s="130"/>
      <c r="R1123" s="130"/>
      <c r="S1123" s="130"/>
      <c r="T1123" s="130"/>
      <c r="U1123" s="130"/>
      <c r="V1123" s="130"/>
      <c r="W1123" s="130"/>
      <c r="X1123" s="130"/>
      <c r="Y1123" s="130"/>
      <c r="Z1123" s="130"/>
      <c r="AA1123" s="130"/>
      <c r="AB1123" s="130"/>
      <c r="AC1123" s="130"/>
      <c r="AD1123" s="130"/>
      <c r="AE1123" s="130"/>
      <c r="AF1123" s="130"/>
      <c r="AG1123" s="130"/>
      <c r="AH1123" s="130"/>
      <c r="AI1123" s="130"/>
      <c r="AJ1123" s="130"/>
      <c r="AK1123" s="130"/>
      <c r="AL1123" s="130"/>
      <c r="AM1123" s="130"/>
      <c r="AN1123" s="130"/>
      <c r="AO1123" s="130"/>
      <c r="AP1123" s="130"/>
      <c r="AQ1123" s="130"/>
      <c r="AR1123" s="130"/>
      <c r="AS1123" s="130"/>
      <c r="AT1123" s="130"/>
      <c r="AU1123" s="130"/>
      <c r="AV1123" s="130"/>
      <c r="AW1123" s="130"/>
      <c r="AX1123" s="130"/>
      <c r="AY1123" s="130"/>
      <c r="AZ1123" s="130"/>
      <c r="BA1123" s="130"/>
      <c r="BB1123" s="130"/>
      <c r="BC1123" s="130"/>
      <c r="BD1123" s="130"/>
      <c r="BE1123" s="130"/>
      <c r="BF1123" s="130"/>
      <c r="BG1123" s="130"/>
      <c r="BH1123" s="130"/>
      <c r="BI1123" s="130"/>
      <c r="BJ1123" s="130"/>
      <c r="BK1123" s="130"/>
      <c r="BL1123" s="130"/>
      <c r="BM1123" s="130"/>
      <c r="BN1123" s="130"/>
      <c r="BO1123" s="130"/>
      <c r="BP1123" s="130"/>
      <c r="BQ1123" s="130"/>
      <c r="BR1123" s="130"/>
      <c r="BS1123" s="130"/>
      <c r="BT1123" s="130"/>
      <c r="BU1123" s="130"/>
      <c r="BV1123" s="130"/>
      <c r="BW1123" s="130"/>
      <c r="BX1123" s="130"/>
      <c r="BY1123" s="130"/>
      <c r="BZ1123" s="130"/>
      <c r="CA1123" s="130"/>
      <c r="CB1123" s="130"/>
      <c r="CC1123" s="130"/>
      <c r="CD1123" s="130"/>
      <c r="CE1123" s="130"/>
      <c r="CF1123" s="130"/>
      <c r="CG1123" s="130"/>
      <c r="CH1123" s="130"/>
      <c r="CI1123" s="130"/>
      <c r="CJ1123" s="130"/>
      <c r="CK1123" s="130"/>
      <c r="CL1123" s="130"/>
      <c r="CM1123" s="130"/>
      <c r="CN1123" s="130"/>
      <c r="CO1123" s="130"/>
      <c r="CP1123" s="130"/>
      <c r="CQ1123" s="130"/>
      <c r="CR1123" s="130"/>
      <c r="CS1123" s="130"/>
      <c r="CT1123" s="130"/>
      <c r="CU1123" s="130"/>
      <c r="CV1123" s="130"/>
      <c r="CW1123" s="130"/>
      <c r="CX1123" s="130"/>
      <c r="CY1123" s="130"/>
      <c r="CZ1123" s="130"/>
      <c r="DA1123" s="130"/>
      <c r="DB1123" s="130"/>
      <c r="DC1123" s="130"/>
      <c r="DD1123" s="130"/>
      <c r="DE1123" s="130"/>
      <c r="DF1123" s="130"/>
      <c r="DG1123" s="130"/>
      <c r="DH1123" s="130"/>
    </row>
    <row r="1124" spans="1:112" s="131" customFormat="1" ht="25.5">
      <c r="A1124" s="156">
        <v>168</v>
      </c>
      <c r="B1124" s="152">
        <v>21</v>
      </c>
      <c r="C1124" s="157" t="s">
        <v>805</v>
      </c>
      <c r="D1124" s="157" t="s">
        <v>793</v>
      </c>
      <c r="E1124" s="157" t="s">
        <v>806</v>
      </c>
      <c r="F1124" s="117" t="s">
        <v>807</v>
      </c>
      <c r="G1124" s="233" t="s">
        <v>54</v>
      </c>
      <c r="H1124" s="171">
        <v>5290</v>
      </c>
      <c r="I1124" s="173">
        <v>0</v>
      </c>
      <c r="J1124" s="173">
        <v>0</v>
      </c>
      <c r="K1124" s="155">
        <v>42500</v>
      </c>
      <c r="L1124" s="117" t="s">
        <v>808</v>
      </c>
      <c r="M1124" s="138"/>
      <c r="N1124" s="130"/>
      <c r="O1124" s="130"/>
      <c r="P1124" s="130"/>
      <c r="Q1124" s="130"/>
      <c r="R1124" s="130"/>
      <c r="S1124" s="130"/>
      <c r="T1124" s="130"/>
      <c r="U1124" s="130"/>
      <c r="V1124" s="130"/>
      <c r="W1124" s="130"/>
      <c r="X1124" s="130"/>
      <c r="Y1124" s="130"/>
      <c r="Z1124" s="130"/>
      <c r="AA1124" s="130"/>
      <c r="AB1124" s="130"/>
      <c r="AC1124" s="130"/>
      <c r="AD1124" s="130"/>
      <c r="AE1124" s="130"/>
      <c r="AF1124" s="130"/>
      <c r="AG1124" s="130"/>
      <c r="AH1124" s="130"/>
      <c r="AI1124" s="130"/>
      <c r="AJ1124" s="130"/>
      <c r="AK1124" s="130"/>
      <c r="AL1124" s="130"/>
      <c r="AM1124" s="130"/>
      <c r="AN1124" s="130"/>
      <c r="AO1124" s="130"/>
      <c r="AP1124" s="130"/>
      <c r="AQ1124" s="130"/>
      <c r="AR1124" s="130"/>
      <c r="AS1124" s="130"/>
      <c r="AT1124" s="130"/>
      <c r="AU1124" s="130"/>
      <c r="AV1124" s="130"/>
      <c r="AW1124" s="130"/>
      <c r="AX1124" s="130"/>
      <c r="AY1124" s="130"/>
      <c r="AZ1124" s="130"/>
      <c r="BA1124" s="130"/>
      <c r="BB1124" s="130"/>
      <c r="BC1124" s="130"/>
      <c r="BD1124" s="130"/>
      <c r="BE1124" s="130"/>
      <c r="BF1124" s="130"/>
      <c r="BG1124" s="130"/>
      <c r="BH1124" s="130"/>
      <c r="BI1124" s="130"/>
      <c r="BJ1124" s="130"/>
      <c r="BK1124" s="130"/>
      <c r="BL1124" s="130"/>
      <c r="BM1124" s="130"/>
      <c r="BN1124" s="130"/>
      <c r="BO1124" s="130"/>
      <c r="BP1124" s="130"/>
      <c r="BQ1124" s="130"/>
      <c r="BR1124" s="130"/>
      <c r="BS1124" s="130"/>
      <c r="BT1124" s="130"/>
      <c r="BU1124" s="130"/>
      <c r="BV1124" s="130"/>
      <c r="BW1124" s="130"/>
      <c r="BX1124" s="130"/>
      <c r="BY1124" s="130"/>
      <c r="BZ1124" s="130"/>
      <c r="CA1124" s="130"/>
      <c r="CB1124" s="130"/>
      <c r="CC1124" s="130"/>
      <c r="CD1124" s="130"/>
      <c r="CE1124" s="130"/>
      <c r="CF1124" s="130"/>
      <c r="CG1124" s="130"/>
      <c r="CH1124" s="130"/>
      <c r="CI1124" s="130"/>
      <c r="CJ1124" s="130"/>
      <c r="CK1124" s="130"/>
      <c r="CL1124" s="130"/>
      <c r="CM1124" s="130"/>
      <c r="CN1124" s="130"/>
      <c r="CO1124" s="130"/>
      <c r="CP1124" s="130"/>
      <c r="CQ1124" s="130"/>
      <c r="CR1124" s="130"/>
      <c r="CS1124" s="130"/>
      <c r="CT1124" s="130"/>
      <c r="CU1124" s="130"/>
      <c r="CV1124" s="130"/>
      <c r="CW1124" s="130"/>
      <c r="CX1124" s="130"/>
      <c r="CY1124" s="130"/>
      <c r="CZ1124" s="130"/>
      <c r="DA1124" s="130"/>
      <c r="DB1124" s="130"/>
      <c r="DC1124" s="130"/>
      <c r="DD1124" s="130"/>
      <c r="DE1124" s="130"/>
      <c r="DF1124" s="130"/>
      <c r="DG1124" s="130"/>
      <c r="DH1124" s="130"/>
    </row>
    <row r="1125" spans="1:112" s="131" customFormat="1" ht="25.5">
      <c r="A1125" s="156">
        <v>169</v>
      </c>
      <c r="B1125" s="152">
        <v>22</v>
      </c>
      <c r="C1125" s="157" t="s">
        <v>809</v>
      </c>
      <c r="D1125" s="157" t="s">
        <v>810</v>
      </c>
      <c r="E1125" s="157" t="s">
        <v>811</v>
      </c>
      <c r="F1125" s="117" t="s">
        <v>812</v>
      </c>
      <c r="G1125" s="233" t="s">
        <v>54</v>
      </c>
      <c r="H1125" s="171">
        <v>10000</v>
      </c>
      <c r="I1125" s="173">
        <v>0</v>
      </c>
      <c r="J1125" s="173">
        <v>0</v>
      </c>
      <c r="K1125" s="155">
        <v>42501</v>
      </c>
      <c r="L1125" s="117" t="s">
        <v>813</v>
      </c>
      <c r="M1125" s="138"/>
      <c r="N1125" s="130"/>
      <c r="O1125" s="130"/>
      <c r="P1125" s="130"/>
      <c r="Q1125" s="130"/>
      <c r="R1125" s="130"/>
      <c r="S1125" s="130"/>
      <c r="T1125" s="130"/>
      <c r="U1125" s="130"/>
      <c r="V1125" s="130"/>
      <c r="W1125" s="130"/>
      <c r="X1125" s="130"/>
      <c r="Y1125" s="130"/>
      <c r="Z1125" s="130"/>
      <c r="AA1125" s="130"/>
      <c r="AB1125" s="130"/>
      <c r="AC1125" s="130"/>
      <c r="AD1125" s="130"/>
      <c r="AE1125" s="130"/>
      <c r="AF1125" s="130"/>
      <c r="AG1125" s="130"/>
      <c r="AH1125" s="130"/>
      <c r="AI1125" s="130"/>
      <c r="AJ1125" s="130"/>
      <c r="AK1125" s="130"/>
      <c r="AL1125" s="130"/>
      <c r="AM1125" s="130"/>
      <c r="AN1125" s="130"/>
      <c r="AO1125" s="130"/>
      <c r="AP1125" s="130"/>
      <c r="AQ1125" s="130"/>
      <c r="AR1125" s="130"/>
      <c r="AS1125" s="130"/>
      <c r="AT1125" s="130"/>
      <c r="AU1125" s="130"/>
      <c r="AV1125" s="130"/>
      <c r="AW1125" s="130"/>
      <c r="AX1125" s="130"/>
      <c r="AY1125" s="130"/>
      <c r="AZ1125" s="130"/>
      <c r="BA1125" s="130"/>
      <c r="BB1125" s="130"/>
      <c r="BC1125" s="130"/>
      <c r="BD1125" s="130"/>
      <c r="BE1125" s="130"/>
      <c r="BF1125" s="130"/>
      <c r="BG1125" s="130"/>
      <c r="BH1125" s="130"/>
      <c r="BI1125" s="130"/>
      <c r="BJ1125" s="130"/>
      <c r="BK1125" s="130"/>
      <c r="BL1125" s="130"/>
      <c r="BM1125" s="130"/>
      <c r="BN1125" s="130"/>
      <c r="BO1125" s="130"/>
      <c r="BP1125" s="130"/>
      <c r="BQ1125" s="130"/>
      <c r="BR1125" s="130"/>
      <c r="BS1125" s="130"/>
      <c r="BT1125" s="130"/>
      <c r="BU1125" s="130"/>
      <c r="BV1125" s="130"/>
      <c r="BW1125" s="130"/>
      <c r="BX1125" s="130"/>
      <c r="BY1125" s="130"/>
      <c r="BZ1125" s="130"/>
      <c r="CA1125" s="130"/>
      <c r="CB1125" s="130"/>
      <c r="CC1125" s="130"/>
      <c r="CD1125" s="130"/>
      <c r="CE1125" s="130"/>
      <c r="CF1125" s="130"/>
      <c r="CG1125" s="130"/>
      <c r="CH1125" s="130"/>
      <c r="CI1125" s="130"/>
      <c r="CJ1125" s="130"/>
      <c r="CK1125" s="130"/>
      <c r="CL1125" s="130"/>
      <c r="CM1125" s="130"/>
      <c r="CN1125" s="130"/>
      <c r="CO1125" s="130"/>
      <c r="CP1125" s="130"/>
      <c r="CQ1125" s="130"/>
      <c r="CR1125" s="130"/>
      <c r="CS1125" s="130"/>
      <c r="CT1125" s="130"/>
      <c r="CU1125" s="130"/>
      <c r="CV1125" s="130"/>
      <c r="CW1125" s="130"/>
      <c r="CX1125" s="130"/>
      <c r="CY1125" s="130"/>
      <c r="CZ1125" s="130"/>
      <c r="DA1125" s="130"/>
      <c r="DB1125" s="130"/>
      <c r="DC1125" s="130"/>
      <c r="DD1125" s="130"/>
      <c r="DE1125" s="130"/>
      <c r="DF1125" s="130"/>
      <c r="DG1125" s="130"/>
      <c r="DH1125" s="130"/>
    </row>
    <row r="1126" spans="1:112" s="131" customFormat="1" ht="25.5">
      <c r="A1126" s="156">
        <v>170</v>
      </c>
      <c r="B1126" s="152">
        <v>23</v>
      </c>
      <c r="C1126" s="157" t="s">
        <v>814</v>
      </c>
      <c r="D1126" s="157" t="s">
        <v>810</v>
      </c>
      <c r="E1126" s="157" t="s">
        <v>815</v>
      </c>
      <c r="F1126" s="117" t="s">
        <v>816</v>
      </c>
      <c r="G1126" s="233" t="s">
        <v>54</v>
      </c>
      <c r="H1126" s="171">
        <v>5300</v>
      </c>
      <c r="I1126" s="173">
        <v>0</v>
      </c>
      <c r="J1126" s="173">
        <v>0</v>
      </c>
      <c r="K1126" s="155">
        <v>42501</v>
      </c>
      <c r="L1126" s="117" t="s">
        <v>817</v>
      </c>
      <c r="M1126" s="138"/>
      <c r="N1126" s="130"/>
      <c r="O1126" s="130"/>
      <c r="P1126" s="130"/>
      <c r="Q1126" s="130"/>
      <c r="R1126" s="130"/>
      <c r="S1126" s="130"/>
      <c r="T1126" s="130"/>
      <c r="U1126" s="130"/>
      <c r="V1126" s="130"/>
      <c r="W1126" s="130"/>
      <c r="X1126" s="130"/>
      <c r="Y1126" s="130"/>
      <c r="Z1126" s="130"/>
      <c r="AA1126" s="130"/>
      <c r="AB1126" s="130"/>
      <c r="AC1126" s="130"/>
      <c r="AD1126" s="130"/>
      <c r="AE1126" s="130"/>
      <c r="AF1126" s="130"/>
      <c r="AG1126" s="130"/>
      <c r="AH1126" s="130"/>
      <c r="AI1126" s="130"/>
      <c r="AJ1126" s="130"/>
      <c r="AK1126" s="130"/>
      <c r="AL1126" s="130"/>
      <c r="AM1126" s="130"/>
      <c r="AN1126" s="130"/>
      <c r="AO1126" s="130"/>
      <c r="AP1126" s="130"/>
      <c r="AQ1126" s="130"/>
      <c r="AR1126" s="130"/>
      <c r="AS1126" s="130"/>
      <c r="AT1126" s="130"/>
      <c r="AU1126" s="130"/>
      <c r="AV1126" s="130"/>
      <c r="AW1126" s="130"/>
      <c r="AX1126" s="130"/>
      <c r="AY1126" s="130"/>
      <c r="AZ1126" s="130"/>
      <c r="BA1126" s="130"/>
      <c r="BB1126" s="130"/>
      <c r="BC1126" s="130"/>
      <c r="BD1126" s="130"/>
      <c r="BE1126" s="130"/>
      <c r="BF1126" s="130"/>
      <c r="BG1126" s="130"/>
      <c r="BH1126" s="130"/>
      <c r="BI1126" s="130"/>
      <c r="BJ1126" s="130"/>
      <c r="BK1126" s="130"/>
      <c r="BL1126" s="130"/>
      <c r="BM1126" s="130"/>
      <c r="BN1126" s="130"/>
      <c r="BO1126" s="130"/>
      <c r="BP1126" s="130"/>
      <c r="BQ1126" s="130"/>
      <c r="BR1126" s="130"/>
      <c r="BS1126" s="130"/>
      <c r="BT1126" s="130"/>
      <c r="BU1126" s="130"/>
      <c r="BV1126" s="130"/>
      <c r="BW1126" s="130"/>
      <c r="BX1126" s="130"/>
      <c r="BY1126" s="130"/>
      <c r="BZ1126" s="130"/>
      <c r="CA1126" s="130"/>
      <c r="CB1126" s="130"/>
      <c r="CC1126" s="130"/>
      <c r="CD1126" s="130"/>
      <c r="CE1126" s="130"/>
      <c r="CF1126" s="130"/>
      <c r="CG1126" s="130"/>
      <c r="CH1126" s="130"/>
      <c r="CI1126" s="130"/>
      <c r="CJ1126" s="130"/>
      <c r="CK1126" s="130"/>
      <c r="CL1126" s="130"/>
      <c r="CM1126" s="130"/>
      <c r="CN1126" s="130"/>
      <c r="CO1126" s="130"/>
      <c r="CP1126" s="130"/>
      <c r="CQ1126" s="130"/>
      <c r="CR1126" s="130"/>
      <c r="CS1126" s="130"/>
      <c r="CT1126" s="130"/>
      <c r="CU1126" s="130"/>
      <c r="CV1126" s="130"/>
      <c r="CW1126" s="130"/>
      <c r="CX1126" s="130"/>
      <c r="CY1126" s="130"/>
      <c r="CZ1126" s="130"/>
      <c r="DA1126" s="130"/>
      <c r="DB1126" s="130"/>
      <c r="DC1126" s="130"/>
      <c r="DD1126" s="130"/>
      <c r="DE1126" s="130"/>
      <c r="DF1126" s="130"/>
      <c r="DG1126" s="130"/>
      <c r="DH1126" s="130"/>
    </row>
    <row r="1127" spans="1:112" s="131" customFormat="1" ht="25.5">
      <c r="A1127" s="156">
        <v>171</v>
      </c>
      <c r="B1127" s="152">
        <v>24</v>
      </c>
      <c r="C1127" s="157" t="s">
        <v>818</v>
      </c>
      <c r="D1127" s="157" t="s">
        <v>819</v>
      </c>
      <c r="E1127" s="157" t="s">
        <v>820</v>
      </c>
      <c r="F1127" s="117" t="s">
        <v>821</v>
      </c>
      <c r="G1127" s="233" t="s">
        <v>54</v>
      </c>
      <c r="H1127" s="171">
        <v>977</v>
      </c>
      <c r="I1127" s="173">
        <v>0</v>
      </c>
      <c r="J1127" s="173">
        <v>0</v>
      </c>
      <c r="K1127" s="155">
        <v>42508</v>
      </c>
      <c r="L1127" s="117" t="s">
        <v>822</v>
      </c>
      <c r="M1127" s="138"/>
      <c r="N1127" s="130"/>
      <c r="O1127" s="130"/>
      <c r="P1127" s="130"/>
      <c r="Q1127" s="130"/>
      <c r="R1127" s="130"/>
      <c r="S1127" s="130"/>
      <c r="T1127" s="130"/>
      <c r="U1127" s="130"/>
      <c r="V1127" s="130"/>
      <c r="W1127" s="130"/>
      <c r="X1127" s="130"/>
      <c r="Y1127" s="130"/>
      <c r="Z1127" s="130"/>
      <c r="AA1127" s="130"/>
      <c r="AB1127" s="130"/>
      <c r="AC1127" s="130"/>
      <c r="AD1127" s="130"/>
      <c r="AE1127" s="130"/>
      <c r="AF1127" s="130"/>
      <c r="AG1127" s="130"/>
      <c r="AH1127" s="130"/>
      <c r="AI1127" s="130"/>
      <c r="AJ1127" s="130"/>
      <c r="AK1127" s="130"/>
      <c r="AL1127" s="130"/>
      <c r="AM1127" s="130"/>
      <c r="AN1127" s="130"/>
      <c r="AO1127" s="130"/>
      <c r="AP1127" s="130"/>
      <c r="AQ1127" s="130"/>
      <c r="AR1127" s="130"/>
      <c r="AS1127" s="130"/>
      <c r="AT1127" s="130"/>
      <c r="AU1127" s="130"/>
      <c r="AV1127" s="130"/>
      <c r="AW1127" s="130"/>
      <c r="AX1127" s="130"/>
      <c r="AY1127" s="130"/>
      <c r="AZ1127" s="130"/>
      <c r="BA1127" s="130"/>
      <c r="BB1127" s="130"/>
      <c r="BC1127" s="130"/>
      <c r="BD1127" s="130"/>
      <c r="BE1127" s="130"/>
      <c r="BF1127" s="130"/>
      <c r="BG1127" s="130"/>
      <c r="BH1127" s="130"/>
      <c r="BI1127" s="130"/>
      <c r="BJ1127" s="130"/>
      <c r="BK1127" s="130"/>
      <c r="BL1127" s="130"/>
      <c r="BM1127" s="130"/>
      <c r="BN1127" s="130"/>
      <c r="BO1127" s="130"/>
      <c r="BP1127" s="130"/>
      <c r="BQ1127" s="130"/>
      <c r="BR1127" s="130"/>
      <c r="BS1127" s="130"/>
      <c r="BT1127" s="130"/>
      <c r="BU1127" s="130"/>
      <c r="BV1127" s="130"/>
      <c r="BW1127" s="130"/>
      <c r="BX1127" s="130"/>
      <c r="BY1127" s="130"/>
      <c r="BZ1127" s="130"/>
      <c r="CA1127" s="130"/>
      <c r="CB1127" s="130"/>
      <c r="CC1127" s="130"/>
      <c r="CD1127" s="130"/>
      <c r="CE1127" s="130"/>
      <c r="CF1127" s="130"/>
      <c r="CG1127" s="130"/>
      <c r="CH1127" s="130"/>
      <c r="CI1127" s="130"/>
      <c r="CJ1127" s="130"/>
      <c r="CK1127" s="130"/>
      <c r="CL1127" s="130"/>
      <c r="CM1127" s="130"/>
      <c r="CN1127" s="130"/>
      <c r="CO1127" s="130"/>
      <c r="CP1127" s="130"/>
      <c r="CQ1127" s="130"/>
      <c r="CR1127" s="130"/>
      <c r="CS1127" s="130"/>
      <c r="CT1127" s="130"/>
      <c r="CU1127" s="130"/>
      <c r="CV1127" s="130"/>
      <c r="CW1127" s="130"/>
      <c r="CX1127" s="130"/>
      <c r="CY1127" s="130"/>
      <c r="CZ1127" s="130"/>
      <c r="DA1127" s="130"/>
      <c r="DB1127" s="130"/>
      <c r="DC1127" s="130"/>
      <c r="DD1127" s="130"/>
      <c r="DE1127" s="130"/>
      <c r="DF1127" s="130"/>
      <c r="DG1127" s="130"/>
      <c r="DH1127" s="130"/>
    </row>
    <row r="1128" spans="1:112" s="131" customFormat="1" ht="38.25">
      <c r="A1128" s="156">
        <v>172</v>
      </c>
      <c r="B1128" s="152">
        <v>25</v>
      </c>
      <c r="C1128" s="157" t="s">
        <v>823</v>
      </c>
      <c r="D1128" s="157" t="s">
        <v>824</v>
      </c>
      <c r="E1128" s="157" t="s">
        <v>825</v>
      </c>
      <c r="F1128" s="117" t="s">
        <v>826</v>
      </c>
      <c r="G1128" s="233" t="s">
        <v>827</v>
      </c>
      <c r="H1128" s="171">
        <v>16500</v>
      </c>
      <c r="I1128" s="173">
        <v>0</v>
      </c>
      <c r="J1128" s="173">
        <v>0</v>
      </c>
      <c r="K1128" s="155">
        <v>42428</v>
      </c>
      <c r="L1128" s="117" t="s">
        <v>828</v>
      </c>
      <c r="M1128" s="138"/>
      <c r="N1128" s="130"/>
      <c r="O1128" s="130"/>
      <c r="P1128" s="130"/>
      <c r="Q1128" s="130"/>
      <c r="R1128" s="130"/>
      <c r="S1128" s="130"/>
      <c r="T1128" s="130"/>
      <c r="U1128" s="130"/>
      <c r="V1128" s="130"/>
      <c r="W1128" s="130"/>
      <c r="X1128" s="130"/>
      <c r="Y1128" s="130"/>
      <c r="Z1128" s="130"/>
      <c r="AA1128" s="130"/>
      <c r="AB1128" s="130"/>
      <c r="AC1128" s="130"/>
      <c r="AD1128" s="130"/>
      <c r="AE1128" s="130"/>
      <c r="AF1128" s="130"/>
      <c r="AG1128" s="130"/>
      <c r="AH1128" s="130"/>
      <c r="AI1128" s="130"/>
      <c r="AJ1128" s="130"/>
      <c r="AK1128" s="130"/>
      <c r="AL1128" s="130"/>
      <c r="AM1128" s="130"/>
      <c r="AN1128" s="130"/>
      <c r="AO1128" s="130"/>
      <c r="AP1128" s="130"/>
      <c r="AQ1128" s="130"/>
      <c r="AR1128" s="130"/>
      <c r="AS1128" s="130"/>
      <c r="AT1128" s="130"/>
      <c r="AU1128" s="130"/>
      <c r="AV1128" s="130"/>
      <c r="AW1128" s="130"/>
      <c r="AX1128" s="130"/>
      <c r="AY1128" s="130"/>
      <c r="AZ1128" s="130"/>
      <c r="BA1128" s="130"/>
      <c r="BB1128" s="130"/>
      <c r="BC1128" s="130"/>
      <c r="BD1128" s="130"/>
      <c r="BE1128" s="130"/>
      <c r="BF1128" s="130"/>
      <c r="BG1128" s="130"/>
      <c r="BH1128" s="130"/>
      <c r="BI1128" s="130"/>
      <c r="BJ1128" s="130"/>
      <c r="BK1128" s="130"/>
      <c r="BL1128" s="130"/>
      <c r="BM1128" s="130"/>
      <c r="BN1128" s="130"/>
      <c r="BO1128" s="130"/>
      <c r="BP1128" s="130"/>
      <c r="BQ1128" s="130"/>
      <c r="BR1128" s="130"/>
      <c r="BS1128" s="130"/>
      <c r="BT1128" s="130"/>
      <c r="BU1128" s="130"/>
      <c r="BV1128" s="130"/>
      <c r="BW1128" s="130"/>
      <c r="BX1128" s="130"/>
      <c r="BY1128" s="130"/>
      <c r="BZ1128" s="130"/>
      <c r="CA1128" s="130"/>
      <c r="CB1128" s="130"/>
      <c r="CC1128" s="130"/>
      <c r="CD1128" s="130"/>
      <c r="CE1128" s="130"/>
      <c r="CF1128" s="130"/>
      <c r="CG1128" s="130"/>
      <c r="CH1128" s="130"/>
      <c r="CI1128" s="130"/>
      <c r="CJ1128" s="130"/>
      <c r="CK1128" s="130"/>
      <c r="CL1128" s="130"/>
      <c r="CM1128" s="130"/>
      <c r="CN1128" s="130"/>
      <c r="CO1128" s="130"/>
      <c r="CP1128" s="130"/>
      <c r="CQ1128" s="130"/>
      <c r="CR1128" s="130"/>
      <c r="CS1128" s="130"/>
      <c r="CT1128" s="130"/>
      <c r="CU1128" s="130"/>
      <c r="CV1128" s="130"/>
      <c r="CW1128" s="130"/>
      <c r="CX1128" s="130"/>
      <c r="CY1128" s="130"/>
      <c r="CZ1128" s="130"/>
      <c r="DA1128" s="130"/>
      <c r="DB1128" s="130"/>
      <c r="DC1128" s="130"/>
      <c r="DD1128" s="130"/>
      <c r="DE1128" s="130"/>
      <c r="DF1128" s="130"/>
      <c r="DG1128" s="130"/>
      <c r="DH1128" s="130"/>
    </row>
    <row r="1129" spans="1:112" s="131" customFormat="1" ht="38.25">
      <c r="A1129" s="156">
        <v>173</v>
      </c>
      <c r="B1129" s="152">
        <v>26</v>
      </c>
      <c r="C1129" s="157" t="s">
        <v>823</v>
      </c>
      <c r="D1129" s="157" t="s">
        <v>824</v>
      </c>
      <c r="E1129" s="157" t="s">
        <v>825</v>
      </c>
      <c r="F1129" s="117" t="s">
        <v>829</v>
      </c>
      <c r="G1129" s="233" t="s">
        <v>830</v>
      </c>
      <c r="H1129" s="171">
        <v>14800</v>
      </c>
      <c r="I1129" s="173">
        <v>0</v>
      </c>
      <c r="J1129" s="173">
        <v>0</v>
      </c>
      <c r="K1129" s="155">
        <v>42428</v>
      </c>
      <c r="L1129" s="117" t="s">
        <v>831</v>
      </c>
      <c r="M1129" s="138"/>
      <c r="N1129" s="130"/>
      <c r="O1129" s="130"/>
      <c r="P1129" s="130"/>
      <c r="Q1129" s="130"/>
      <c r="R1129" s="130"/>
      <c r="S1129" s="130"/>
      <c r="T1129" s="130"/>
      <c r="U1129" s="130"/>
      <c r="V1129" s="130"/>
      <c r="W1129" s="130"/>
      <c r="X1129" s="130"/>
      <c r="Y1129" s="130"/>
      <c r="Z1129" s="130"/>
      <c r="AA1129" s="130"/>
      <c r="AB1129" s="130"/>
      <c r="AC1129" s="130"/>
      <c r="AD1129" s="130"/>
      <c r="AE1129" s="130"/>
      <c r="AF1129" s="130"/>
      <c r="AG1129" s="130"/>
      <c r="AH1129" s="130"/>
      <c r="AI1129" s="130"/>
      <c r="AJ1129" s="130"/>
      <c r="AK1129" s="130"/>
      <c r="AL1129" s="130"/>
      <c r="AM1129" s="130"/>
      <c r="AN1129" s="130"/>
      <c r="AO1129" s="130"/>
      <c r="AP1129" s="130"/>
      <c r="AQ1129" s="130"/>
      <c r="AR1129" s="130"/>
      <c r="AS1129" s="130"/>
      <c r="AT1129" s="130"/>
      <c r="AU1129" s="130"/>
      <c r="AV1129" s="130"/>
      <c r="AW1129" s="130"/>
      <c r="AX1129" s="130"/>
      <c r="AY1129" s="130"/>
      <c r="AZ1129" s="130"/>
      <c r="BA1129" s="130"/>
      <c r="BB1129" s="130"/>
      <c r="BC1129" s="130"/>
      <c r="BD1129" s="130"/>
      <c r="BE1129" s="130"/>
      <c r="BF1129" s="130"/>
      <c r="BG1129" s="130"/>
      <c r="BH1129" s="130"/>
      <c r="BI1129" s="130"/>
      <c r="BJ1129" s="130"/>
      <c r="BK1129" s="130"/>
      <c r="BL1129" s="130"/>
      <c r="BM1129" s="130"/>
      <c r="BN1129" s="130"/>
      <c r="BO1129" s="130"/>
      <c r="BP1129" s="130"/>
      <c r="BQ1129" s="130"/>
      <c r="BR1129" s="130"/>
      <c r="BS1129" s="130"/>
      <c r="BT1129" s="130"/>
      <c r="BU1129" s="130"/>
      <c r="BV1129" s="130"/>
      <c r="BW1129" s="130"/>
      <c r="BX1129" s="130"/>
      <c r="BY1129" s="130"/>
      <c r="BZ1129" s="130"/>
      <c r="CA1129" s="130"/>
      <c r="CB1129" s="130"/>
      <c r="CC1129" s="130"/>
      <c r="CD1129" s="130"/>
      <c r="CE1129" s="130"/>
      <c r="CF1129" s="130"/>
      <c r="CG1129" s="130"/>
      <c r="CH1129" s="130"/>
      <c r="CI1129" s="130"/>
      <c r="CJ1129" s="130"/>
      <c r="CK1129" s="130"/>
      <c r="CL1129" s="130"/>
      <c r="CM1129" s="130"/>
      <c r="CN1129" s="130"/>
      <c r="CO1129" s="130"/>
      <c r="CP1129" s="130"/>
      <c r="CQ1129" s="130"/>
      <c r="CR1129" s="130"/>
      <c r="CS1129" s="130"/>
      <c r="CT1129" s="130"/>
      <c r="CU1129" s="130"/>
      <c r="CV1129" s="130"/>
      <c r="CW1129" s="130"/>
      <c r="CX1129" s="130"/>
      <c r="CY1129" s="130"/>
      <c r="CZ1129" s="130"/>
      <c r="DA1129" s="130"/>
      <c r="DB1129" s="130"/>
      <c r="DC1129" s="130"/>
      <c r="DD1129" s="130"/>
      <c r="DE1129" s="130"/>
      <c r="DF1129" s="130"/>
      <c r="DG1129" s="130"/>
      <c r="DH1129" s="130"/>
    </row>
    <row r="1130" spans="1:112" s="131" customFormat="1" ht="25.5">
      <c r="A1130" s="156">
        <v>174</v>
      </c>
      <c r="B1130" s="152">
        <v>27</v>
      </c>
      <c r="C1130" s="157" t="s">
        <v>832</v>
      </c>
      <c r="D1130" s="157" t="s">
        <v>824</v>
      </c>
      <c r="E1130" s="157" t="s">
        <v>833</v>
      </c>
      <c r="F1130" s="117" t="s">
        <v>834</v>
      </c>
      <c r="G1130" s="233" t="s">
        <v>54</v>
      </c>
      <c r="H1130" s="171">
        <v>8988</v>
      </c>
      <c r="I1130" s="173">
        <v>0</v>
      </c>
      <c r="J1130" s="173">
        <v>0</v>
      </c>
      <c r="K1130" s="155">
        <v>42508</v>
      </c>
      <c r="L1130" s="117" t="s">
        <v>835</v>
      </c>
      <c r="M1130" s="138"/>
      <c r="N1130" s="130"/>
      <c r="O1130" s="130"/>
      <c r="P1130" s="130"/>
      <c r="Q1130" s="130"/>
      <c r="R1130" s="130"/>
      <c r="S1130" s="130"/>
      <c r="T1130" s="130"/>
      <c r="U1130" s="130"/>
      <c r="V1130" s="130"/>
      <c r="W1130" s="130"/>
      <c r="X1130" s="130"/>
      <c r="Y1130" s="130"/>
      <c r="Z1130" s="130"/>
      <c r="AA1130" s="130"/>
      <c r="AB1130" s="130"/>
      <c r="AC1130" s="130"/>
      <c r="AD1130" s="130"/>
      <c r="AE1130" s="130"/>
      <c r="AF1130" s="130"/>
      <c r="AG1130" s="130"/>
      <c r="AH1130" s="130"/>
      <c r="AI1130" s="130"/>
      <c r="AJ1130" s="130"/>
      <c r="AK1130" s="130"/>
      <c r="AL1130" s="130"/>
      <c r="AM1130" s="130"/>
      <c r="AN1130" s="130"/>
      <c r="AO1130" s="130"/>
      <c r="AP1130" s="130"/>
      <c r="AQ1130" s="130"/>
      <c r="AR1130" s="130"/>
      <c r="AS1130" s="130"/>
      <c r="AT1130" s="130"/>
      <c r="AU1130" s="130"/>
      <c r="AV1130" s="130"/>
      <c r="AW1130" s="130"/>
      <c r="AX1130" s="130"/>
      <c r="AY1130" s="130"/>
      <c r="AZ1130" s="130"/>
      <c r="BA1130" s="130"/>
      <c r="BB1130" s="130"/>
      <c r="BC1130" s="130"/>
      <c r="BD1130" s="130"/>
      <c r="BE1130" s="130"/>
      <c r="BF1130" s="130"/>
      <c r="BG1130" s="130"/>
      <c r="BH1130" s="130"/>
      <c r="BI1130" s="130"/>
      <c r="BJ1130" s="130"/>
      <c r="BK1130" s="130"/>
      <c r="BL1130" s="130"/>
      <c r="BM1130" s="130"/>
      <c r="BN1130" s="130"/>
      <c r="BO1130" s="130"/>
      <c r="BP1130" s="130"/>
      <c r="BQ1130" s="130"/>
      <c r="BR1130" s="130"/>
      <c r="BS1130" s="130"/>
      <c r="BT1130" s="130"/>
      <c r="BU1130" s="130"/>
      <c r="BV1130" s="130"/>
      <c r="BW1130" s="130"/>
      <c r="BX1130" s="130"/>
      <c r="BY1130" s="130"/>
      <c r="BZ1130" s="130"/>
      <c r="CA1130" s="130"/>
      <c r="CB1130" s="130"/>
      <c r="CC1130" s="130"/>
      <c r="CD1130" s="130"/>
      <c r="CE1130" s="130"/>
      <c r="CF1130" s="130"/>
      <c r="CG1130" s="130"/>
      <c r="CH1130" s="130"/>
      <c r="CI1130" s="130"/>
      <c r="CJ1130" s="130"/>
      <c r="CK1130" s="130"/>
      <c r="CL1130" s="130"/>
      <c r="CM1130" s="130"/>
      <c r="CN1130" s="130"/>
      <c r="CO1130" s="130"/>
      <c r="CP1130" s="130"/>
      <c r="CQ1130" s="130"/>
      <c r="CR1130" s="130"/>
      <c r="CS1130" s="130"/>
      <c r="CT1130" s="130"/>
      <c r="CU1130" s="130"/>
      <c r="CV1130" s="130"/>
      <c r="CW1130" s="130"/>
      <c r="CX1130" s="130"/>
      <c r="CY1130" s="130"/>
      <c r="CZ1130" s="130"/>
      <c r="DA1130" s="130"/>
      <c r="DB1130" s="130"/>
      <c r="DC1130" s="130"/>
      <c r="DD1130" s="130"/>
      <c r="DE1130" s="130"/>
      <c r="DF1130" s="130"/>
      <c r="DG1130" s="130"/>
      <c r="DH1130" s="130"/>
    </row>
    <row r="1131" spans="1:112" s="131" customFormat="1" ht="25.5">
      <c r="A1131" s="156">
        <v>175</v>
      </c>
      <c r="B1131" s="152">
        <v>28</v>
      </c>
      <c r="C1131" s="157" t="s">
        <v>836</v>
      </c>
      <c r="D1131" s="157" t="s">
        <v>810</v>
      </c>
      <c r="E1131" s="157" t="s">
        <v>837</v>
      </c>
      <c r="F1131" s="117" t="s">
        <v>838</v>
      </c>
      <c r="G1131" s="233" t="s">
        <v>54</v>
      </c>
      <c r="H1131" s="171">
        <v>37416</v>
      </c>
      <c r="I1131" s="173">
        <v>0</v>
      </c>
      <c r="J1131" s="173">
        <v>0</v>
      </c>
      <c r="K1131" s="155">
        <v>42501</v>
      </c>
      <c r="L1131" s="117" t="s">
        <v>839</v>
      </c>
      <c r="M1131" s="138"/>
      <c r="N1131" s="130"/>
      <c r="O1131" s="130"/>
      <c r="P1131" s="130"/>
      <c r="Q1131" s="130"/>
      <c r="R1131" s="130"/>
      <c r="S1131" s="130"/>
      <c r="T1131" s="130"/>
      <c r="U1131" s="130"/>
      <c r="V1131" s="130"/>
      <c r="W1131" s="130"/>
      <c r="X1131" s="130"/>
      <c r="Y1131" s="130"/>
      <c r="Z1131" s="130"/>
      <c r="AA1131" s="130"/>
      <c r="AB1131" s="130"/>
      <c r="AC1131" s="130"/>
      <c r="AD1131" s="130"/>
      <c r="AE1131" s="130"/>
      <c r="AF1131" s="130"/>
      <c r="AG1131" s="130"/>
      <c r="AH1131" s="130"/>
      <c r="AI1131" s="130"/>
      <c r="AJ1131" s="130"/>
      <c r="AK1131" s="130"/>
      <c r="AL1131" s="130"/>
      <c r="AM1131" s="130"/>
      <c r="AN1131" s="130"/>
      <c r="AO1131" s="130"/>
      <c r="AP1131" s="130"/>
      <c r="AQ1131" s="130"/>
      <c r="AR1131" s="130"/>
      <c r="AS1131" s="130"/>
      <c r="AT1131" s="130"/>
      <c r="AU1131" s="130"/>
      <c r="AV1131" s="130"/>
      <c r="AW1131" s="130"/>
      <c r="AX1131" s="130"/>
      <c r="AY1131" s="130"/>
      <c r="AZ1131" s="130"/>
      <c r="BA1131" s="130"/>
      <c r="BB1131" s="130"/>
      <c r="BC1131" s="130"/>
      <c r="BD1131" s="130"/>
      <c r="BE1131" s="130"/>
      <c r="BF1131" s="130"/>
      <c r="BG1131" s="130"/>
      <c r="BH1131" s="130"/>
      <c r="BI1131" s="130"/>
      <c r="BJ1131" s="130"/>
      <c r="BK1131" s="130"/>
      <c r="BL1131" s="130"/>
      <c r="BM1131" s="130"/>
      <c r="BN1131" s="130"/>
      <c r="BO1131" s="130"/>
      <c r="BP1131" s="130"/>
      <c r="BQ1131" s="130"/>
      <c r="BR1131" s="130"/>
      <c r="BS1131" s="130"/>
      <c r="BT1131" s="130"/>
      <c r="BU1131" s="130"/>
      <c r="BV1131" s="130"/>
      <c r="BW1131" s="130"/>
      <c r="BX1131" s="130"/>
      <c r="BY1131" s="130"/>
      <c r="BZ1131" s="130"/>
      <c r="CA1131" s="130"/>
      <c r="CB1131" s="130"/>
      <c r="CC1131" s="130"/>
      <c r="CD1131" s="130"/>
      <c r="CE1131" s="130"/>
      <c r="CF1131" s="130"/>
      <c r="CG1131" s="130"/>
      <c r="CH1131" s="130"/>
      <c r="CI1131" s="130"/>
      <c r="CJ1131" s="130"/>
      <c r="CK1131" s="130"/>
      <c r="CL1131" s="130"/>
      <c r="CM1131" s="130"/>
      <c r="CN1131" s="130"/>
      <c r="CO1131" s="130"/>
      <c r="CP1131" s="130"/>
      <c r="CQ1131" s="130"/>
      <c r="CR1131" s="130"/>
      <c r="CS1131" s="130"/>
      <c r="CT1131" s="130"/>
      <c r="CU1131" s="130"/>
      <c r="CV1131" s="130"/>
      <c r="CW1131" s="130"/>
      <c r="CX1131" s="130"/>
      <c r="CY1131" s="130"/>
      <c r="CZ1131" s="130"/>
      <c r="DA1131" s="130"/>
      <c r="DB1131" s="130"/>
      <c r="DC1131" s="130"/>
      <c r="DD1131" s="130"/>
      <c r="DE1131" s="130"/>
      <c r="DF1131" s="130"/>
      <c r="DG1131" s="130"/>
      <c r="DH1131" s="130"/>
    </row>
    <row r="1132" spans="1:112" s="131" customFormat="1" ht="25.5">
      <c r="A1132" s="156">
        <v>176</v>
      </c>
      <c r="B1132" s="152">
        <v>29</v>
      </c>
      <c r="C1132" s="157" t="s">
        <v>836</v>
      </c>
      <c r="D1132" s="157" t="s">
        <v>810</v>
      </c>
      <c r="E1132" s="157" t="s">
        <v>840</v>
      </c>
      <c r="F1132" s="117" t="s">
        <v>841</v>
      </c>
      <c r="G1132" s="233" t="s">
        <v>54</v>
      </c>
      <c r="H1132" s="171">
        <v>12300</v>
      </c>
      <c r="I1132" s="173">
        <v>0</v>
      </c>
      <c r="J1132" s="173">
        <v>0</v>
      </c>
      <c r="K1132" s="155">
        <v>42501</v>
      </c>
      <c r="L1132" s="117" t="s">
        <v>842</v>
      </c>
      <c r="M1132" s="138"/>
      <c r="N1132" s="130"/>
      <c r="O1132" s="130"/>
      <c r="P1132" s="130"/>
      <c r="Q1132" s="130"/>
      <c r="R1132" s="130"/>
      <c r="S1132" s="130"/>
      <c r="T1132" s="130"/>
      <c r="U1132" s="130"/>
      <c r="V1132" s="130"/>
      <c r="W1132" s="130"/>
      <c r="X1132" s="130"/>
      <c r="Y1132" s="130"/>
      <c r="Z1132" s="130"/>
      <c r="AA1132" s="130"/>
      <c r="AB1132" s="130"/>
      <c r="AC1132" s="130"/>
      <c r="AD1132" s="130"/>
      <c r="AE1132" s="130"/>
      <c r="AF1132" s="130"/>
      <c r="AG1132" s="130"/>
      <c r="AH1132" s="130"/>
      <c r="AI1132" s="130"/>
      <c r="AJ1132" s="130"/>
      <c r="AK1132" s="130"/>
      <c r="AL1132" s="130"/>
      <c r="AM1132" s="130"/>
      <c r="AN1132" s="130"/>
      <c r="AO1132" s="130"/>
      <c r="AP1132" s="130"/>
      <c r="AQ1132" s="130"/>
      <c r="AR1132" s="130"/>
      <c r="AS1132" s="130"/>
      <c r="AT1132" s="130"/>
      <c r="AU1132" s="130"/>
      <c r="AV1132" s="130"/>
      <c r="AW1132" s="130"/>
      <c r="AX1132" s="130"/>
      <c r="AY1132" s="130"/>
      <c r="AZ1132" s="130"/>
      <c r="BA1132" s="130"/>
      <c r="BB1132" s="130"/>
      <c r="BC1132" s="130"/>
      <c r="BD1132" s="130"/>
      <c r="BE1132" s="130"/>
      <c r="BF1132" s="130"/>
      <c r="BG1132" s="130"/>
      <c r="BH1132" s="130"/>
      <c r="BI1132" s="130"/>
      <c r="BJ1132" s="130"/>
      <c r="BK1132" s="130"/>
      <c r="BL1132" s="130"/>
      <c r="BM1132" s="130"/>
      <c r="BN1132" s="130"/>
      <c r="BO1132" s="130"/>
      <c r="BP1132" s="130"/>
      <c r="BQ1132" s="130"/>
      <c r="BR1132" s="130"/>
      <c r="BS1132" s="130"/>
      <c r="BT1132" s="130"/>
      <c r="BU1132" s="130"/>
      <c r="BV1132" s="130"/>
      <c r="BW1132" s="130"/>
      <c r="BX1132" s="130"/>
      <c r="BY1132" s="130"/>
      <c r="BZ1132" s="130"/>
      <c r="CA1132" s="130"/>
      <c r="CB1132" s="130"/>
      <c r="CC1132" s="130"/>
      <c r="CD1132" s="130"/>
      <c r="CE1132" s="130"/>
      <c r="CF1132" s="130"/>
      <c r="CG1132" s="130"/>
      <c r="CH1132" s="130"/>
      <c r="CI1132" s="130"/>
      <c r="CJ1132" s="130"/>
      <c r="CK1132" s="130"/>
      <c r="CL1132" s="130"/>
      <c r="CM1132" s="130"/>
      <c r="CN1132" s="130"/>
      <c r="CO1132" s="130"/>
      <c r="CP1132" s="130"/>
      <c r="CQ1132" s="130"/>
      <c r="CR1132" s="130"/>
      <c r="CS1132" s="130"/>
      <c r="CT1132" s="130"/>
      <c r="CU1132" s="130"/>
      <c r="CV1132" s="130"/>
      <c r="CW1132" s="130"/>
      <c r="CX1132" s="130"/>
      <c r="CY1132" s="130"/>
      <c r="CZ1132" s="130"/>
      <c r="DA1132" s="130"/>
      <c r="DB1132" s="130"/>
      <c r="DC1132" s="130"/>
      <c r="DD1132" s="130"/>
      <c r="DE1132" s="130"/>
      <c r="DF1132" s="130"/>
      <c r="DG1132" s="130"/>
      <c r="DH1132" s="130"/>
    </row>
    <row r="1133" spans="1:112" s="131" customFormat="1" ht="25.5">
      <c r="A1133" s="156">
        <v>177</v>
      </c>
      <c r="B1133" s="152">
        <v>30</v>
      </c>
      <c r="C1133" s="157" t="s">
        <v>843</v>
      </c>
      <c r="D1133" s="157" t="s">
        <v>824</v>
      </c>
      <c r="E1133" s="157" t="s">
        <v>844</v>
      </c>
      <c r="F1133" s="117" t="s">
        <v>845</v>
      </c>
      <c r="G1133" s="233" t="s">
        <v>54</v>
      </c>
      <c r="H1133" s="171">
        <v>2700</v>
      </c>
      <c r="I1133" s="173">
        <v>0</v>
      </c>
      <c r="J1133" s="173">
        <v>0</v>
      </c>
      <c r="K1133" s="155">
        <v>42428</v>
      </c>
      <c r="L1133" s="117" t="s">
        <v>846</v>
      </c>
      <c r="M1133" s="138"/>
      <c r="N1133" s="130"/>
      <c r="O1133" s="130"/>
      <c r="P1133" s="130"/>
      <c r="Q1133" s="130"/>
      <c r="R1133" s="130"/>
      <c r="S1133" s="130"/>
      <c r="T1133" s="130"/>
      <c r="U1133" s="130"/>
      <c r="V1133" s="130"/>
      <c r="W1133" s="130"/>
      <c r="X1133" s="130"/>
      <c r="Y1133" s="130"/>
      <c r="Z1133" s="130"/>
      <c r="AA1133" s="130"/>
      <c r="AB1133" s="130"/>
      <c r="AC1133" s="130"/>
      <c r="AD1133" s="130"/>
      <c r="AE1133" s="130"/>
      <c r="AF1133" s="130"/>
      <c r="AG1133" s="130"/>
      <c r="AH1133" s="130"/>
      <c r="AI1133" s="130"/>
      <c r="AJ1133" s="130"/>
      <c r="AK1133" s="130"/>
      <c r="AL1133" s="130"/>
      <c r="AM1133" s="130"/>
      <c r="AN1133" s="130"/>
      <c r="AO1133" s="130"/>
      <c r="AP1133" s="130"/>
      <c r="AQ1133" s="130"/>
      <c r="AR1133" s="130"/>
      <c r="AS1133" s="130"/>
      <c r="AT1133" s="130"/>
      <c r="AU1133" s="130"/>
      <c r="AV1133" s="130"/>
      <c r="AW1133" s="130"/>
      <c r="AX1133" s="130"/>
      <c r="AY1133" s="130"/>
      <c r="AZ1133" s="130"/>
      <c r="BA1133" s="130"/>
      <c r="BB1133" s="130"/>
      <c r="BC1133" s="130"/>
      <c r="BD1133" s="130"/>
      <c r="BE1133" s="130"/>
      <c r="BF1133" s="130"/>
      <c r="BG1133" s="130"/>
      <c r="BH1133" s="130"/>
      <c r="BI1133" s="130"/>
      <c r="BJ1133" s="130"/>
      <c r="BK1133" s="130"/>
      <c r="BL1133" s="130"/>
      <c r="BM1133" s="130"/>
      <c r="BN1133" s="130"/>
      <c r="BO1133" s="130"/>
      <c r="BP1133" s="130"/>
      <c r="BQ1133" s="130"/>
      <c r="BR1133" s="130"/>
      <c r="BS1133" s="130"/>
      <c r="BT1133" s="130"/>
      <c r="BU1133" s="130"/>
      <c r="BV1133" s="130"/>
      <c r="BW1133" s="130"/>
      <c r="BX1133" s="130"/>
      <c r="BY1133" s="130"/>
      <c r="BZ1133" s="130"/>
      <c r="CA1133" s="130"/>
      <c r="CB1133" s="130"/>
      <c r="CC1133" s="130"/>
      <c r="CD1133" s="130"/>
      <c r="CE1133" s="130"/>
      <c r="CF1133" s="130"/>
      <c r="CG1133" s="130"/>
      <c r="CH1133" s="130"/>
      <c r="CI1133" s="130"/>
      <c r="CJ1133" s="130"/>
      <c r="CK1133" s="130"/>
      <c r="CL1133" s="130"/>
      <c r="CM1133" s="130"/>
      <c r="CN1133" s="130"/>
      <c r="CO1133" s="130"/>
      <c r="CP1133" s="130"/>
      <c r="CQ1133" s="130"/>
      <c r="CR1133" s="130"/>
      <c r="CS1133" s="130"/>
      <c r="CT1133" s="130"/>
      <c r="CU1133" s="130"/>
      <c r="CV1133" s="130"/>
      <c r="CW1133" s="130"/>
      <c r="CX1133" s="130"/>
      <c r="CY1133" s="130"/>
      <c r="CZ1133" s="130"/>
      <c r="DA1133" s="130"/>
      <c r="DB1133" s="130"/>
      <c r="DC1133" s="130"/>
      <c r="DD1133" s="130"/>
      <c r="DE1133" s="130"/>
      <c r="DF1133" s="130"/>
      <c r="DG1133" s="130"/>
      <c r="DH1133" s="130"/>
    </row>
    <row r="1134" spans="1:112" s="131" customFormat="1" ht="25.5">
      <c r="A1134" s="156">
        <v>178</v>
      </c>
      <c r="B1134" s="152">
        <v>31</v>
      </c>
      <c r="C1134" s="163" t="s">
        <v>847</v>
      </c>
      <c r="D1134" s="157" t="s">
        <v>793</v>
      </c>
      <c r="E1134" s="157" t="s">
        <v>848</v>
      </c>
      <c r="F1134" s="117" t="s">
        <v>849</v>
      </c>
      <c r="G1134" s="183" t="s">
        <v>186</v>
      </c>
      <c r="H1134" s="171">
        <v>6500</v>
      </c>
      <c r="I1134" s="173">
        <v>0</v>
      </c>
      <c r="J1134" s="173">
        <v>0</v>
      </c>
      <c r="K1134" s="155">
        <v>42500</v>
      </c>
      <c r="L1134" s="117" t="s">
        <v>850</v>
      </c>
      <c r="M1134" s="138"/>
      <c r="N1134" s="130"/>
      <c r="O1134" s="130"/>
      <c r="P1134" s="130"/>
      <c r="Q1134" s="130"/>
      <c r="R1134" s="130"/>
      <c r="S1134" s="130"/>
      <c r="T1134" s="130"/>
      <c r="U1134" s="130"/>
      <c r="V1134" s="130"/>
      <c r="W1134" s="130"/>
      <c r="X1134" s="130"/>
      <c r="Y1134" s="130"/>
      <c r="Z1134" s="130"/>
      <c r="AA1134" s="130"/>
      <c r="AB1134" s="130"/>
      <c r="AC1134" s="130"/>
      <c r="AD1134" s="130"/>
      <c r="AE1134" s="130"/>
      <c r="AF1134" s="130"/>
      <c r="AG1134" s="130"/>
      <c r="AH1134" s="130"/>
      <c r="AI1134" s="130"/>
      <c r="AJ1134" s="130"/>
      <c r="AK1134" s="130"/>
      <c r="AL1134" s="130"/>
      <c r="AM1134" s="130"/>
      <c r="AN1134" s="130"/>
      <c r="AO1134" s="130"/>
      <c r="AP1134" s="130"/>
      <c r="AQ1134" s="130"/>
      <c r="AR1134" s="130"/>
      <c r="AS1134" s="130"/>
      <c r="AT1134" s="130"/>
      <c r="AU1134" s="130"/>
      <c r="AV1134" s="130"/>
      <c r="AW1134" s="130"/>
      <c r="AX1134" s="130"/>
      <c r="AY1134" s="130"/>
      <c r="AZ1134" s="130"/>
      <c r="BA1134" s="130"/>
      <c r="BB1134" s="130"/>
      <c r="BC1134" s="130"/>
      <c r="BD1134" s="130"/>
      <c r="BE1134" s="130"/>
      <c r="BF1134" s="130"/>
      <c r="BG1134" s="130"/>
      <c r="BH1134" s="130"/>
      <c r="BI1134" s="130"/>
      <c r="BJ1134" s="130"/>
      <c r="BK1134" s="130"/>
      <c r="BL1134" s="130"/>
      <c r="BM1134" s="130"/>
      <c r="BN1134" s="130"/>
      <c r="BO1134" s="130"/>
      <c r="BP1134" s="130"/>
      <c r="BQ1134" s="130"/>
      <c r="BR1134" s="130"/>
      <c r="BS1134" s="130"/>
      <c r="BT1134" s="130"/>
      <c r="BU1134" s="130"/>
      <c r="BV1134" s="130"/>
      <c r="BW1134" s="130"/>
      <c r="BX1134" s="130"/>
      <c r="BY1134" s="130"/>
      <c r="BZ1134" s="130"/>
      <c r="CA1134" s="130"/>
      <c r="CB1134" s="130"/>
      <c r="CC1134" s="130"/>
      <c r="CD1134" s="130"/>
      <c r="CE1134" s="130"/>
      <c r="CF1134" s="130"/>
      <c r="CG1134" s="130"/>
      <c r="CH1134" s="130"/>
      <c r="CI1134" s="130"/>
      <c r="CJ1134" s="130"/>
      <c r="CK1134" s="130"/>
      <c r="CL1134" s="130"/>
      <c r="CM1134" s="130"/>
      <c r="CN1134" s="130"/>
      <c r="CO1134" s="130"/>
      <c r="CP1134" s="130"/>
      <c r="CQ1134" s="130"/>
      <c r="CR1134" s="130"/>
      <c r="CS1134" s="130"/>
      <c r="CT1134" s="130"/>
      <c r="CU1134" s="130"/>
      <c r="CV1134" s="130"/>
      <c r="CW1134" s="130"/>
      <c r="CX1134" s="130"/>
      <c r="CY1134" s="130"/>
      <c r="CZ1134" s="130"/>
      <c r="DA1134" s="130"/>
      <c r="DB1134" s="130"/>
      <c r="DC1134" s="130"/>
      <c r="DD1134" s="130"/>
      <c r="DE1134" s="130"/>
      <c r="DF1134" s="130"/>
      <c r="DG1134" s="130"/>
      <c r="DH1134" s="130"/>
    </row>
    <row r="1135" spans="1:112" s="131" customFormat="1" ht="25.5">
      <c r="A1135" s="156">
        <v>179</v>
      </c>
      <c r="B1135" s="152">
        <v>32</v>
      </c>
      <c r="C1135" s="157" t="s">
        <v>851</v>
      </c>
      <c r="D1135" s="157" t="s">
        <v>824</v>
      </c>
      <c r="E1135" s="157" t="s">
        <v>852</v>
      </c>
      <c r="F1135" s="117" t="s">
        <v>853</v>
      </c>
      <c r="G1135" s="233" t="s">
        <v>54</v>
      </c>
      <c r="H1135" s="171">
        <v>11400</v>
      </c>
      <c r="I1135" s="173">
        <v>0</v>
      </c>
      <c r="J1135" s="173">
        <v>0</v>
      </c>
      <c r="K1135" s="155">
        <v>42428</v>
      </c>
      <c r="L1135" s="117" t="s">
        <v>854</v>
      </c>
      <c r="M1135" s="138"/>
      <c r="N1135" s="130"/>
      <c r="O1135" s="130"/>
      <c r="P1135" s="130"/>
      <c r="Q1135" s="130"/>
      <c r="R1135" s="130"/>
      <c r="S1135" s="130"/>
      <c r="T1135" s="130"/>
      <c r="U1135" s="130"/>
      <c r="V1135" s="130"/>
      <c r="W1135" s="130"/>
      <c r="X1135" s="130"/>
      <c r="Y1135" s="130"/>
      <c r="Z1135" s="130"/>
      <c r="AA1135" s="130"/>
      <c r="AB1135" s="130"/>
      <c r="AC1135" s="130"/>
      <c r="AD1135" s="130"/>
      <c r="AE1135" s="130"/>
      <c r="AF1135" s="130"/>
      <c r="AG1135" s="130"/>
      <c r="AH1135" s="130"/>
      <c r="AI1135" s="130"/>
      <c r="AJ1135" s="130"/>
      <c r="AK1135" s="130"/>
      <c r="AL1135" s="130"/>
      <c r="AM1135" s="130"/>
      <c r="AN1135" s="130"/>
      <c r="AO1135" s="130"/>
      <c r="AP1135" s="130"/>
      <c r="AQ1135" s="130"/>
      <c r="AR1135" s="130"/>
      <c r="AS1135" s="130"/>
      <c r="AT1135" s="130"/>
      <c r="AU1135" s="130"/>
      <c r="AV1135" s="130"/>
      <c r="AW1135" s="130"/>
      <c r="AX1135" s="130"/>
      <c r="AY1135" s="130"/>
      <c r="AZ1135" s="130"/>
      <c r="BA1135" s="130"/>
      <c r="BB1135" s="130"/>
      <c r="BC1135" s="130"/>
      <c r="BD1135" s="130"/>
      <c r="BE1135" s="130"/>
      <c r="BF1135" s="130"/>
      <c r="BG1135" s="130"/>
      <c r="BH1135" s="130"/>
      <c r="BI1135" s="130"/>
      <c r="BJ1135" s="130"/>
      <c r="BK1135" s="130"/>
      <c r="BL1135" s="130"/>
      <c r="BM1135" s="130"/>
      <c r="BN1135" s="130"/>
      <c r="BO1135" s="130"/>
      <c r="BP1135" s="130"/>
      <c r="BQ1135" s="130"/>
      <c r="BR1135" s="130"/>
      <c r="BS1135" s="130"/>
      <c r="BT1135" s="130"/>
      <c r="BU1135" s="130"/>
      <c r="BV1135" s="130"/>
      <c r="BW1135" s="130"/>
      <c r="BX1135" s="130"/>
      <c r="BY1135" s="130"/>
      <c r="BZ1135" s="130"/>
      <c r="CA1135" s="130"/>
      <c r="CB1135" s="130"/>
      <c r="CC1135" s="130"/>
      <c r="CD1135" s="130"/>
      <c r="CE1135" s="130"/>
      <c r="CF1135" s="130"/>
      <c r="CG1135" s="130"/>
      <c r="CH1135" s="130"/>
      <c r="CI1135" s="130"/>
      <c r="CJ1135" s="130"/>
      <c r="CK1135" s="130"/>
      <c r="CL1135" s="130"/>
      <c r="CM1135" s="130"/>
      <c r="CN1135" s="130"/>
      <c r="CO1135" s="130"/>
      <c r="CP1135" s="130"/>
      <c r="CQ1135" s="130"/>
      <c r="CR1135" s="130"/>
      <c r="CS1135" s="130"/>
      <c r="CT1135" s="130"/>
      <c r="CU1135" s="130"/>
      <c r="CV1135" s="130"/>
      <c r="CW1135" s="130"/>
      <c r="CX1135" s="130"/>
      <c r="CY1135" s="130"/>
      <c r="CZ1135" s="130"/>
      <c r="DA1135" s="130"/>
      <c r="DB1135" s="130"/>
      <c r="DC1135" s="130"/>
      <c r="DD1135" s="130"/>
      <c r="DE1135" s="130"/>
      <c r="DF1135" s="130"/>
      <c r="DG1135" s="130"/>
      <c r="DH1135" s="130"/>
    </row>
    <row r="1136" spans="1:112" s="131" customFormat="1" ht="25.5">
      <c r="A1136" s="156"/>
      <c r="B1136" s="152"/>
      <c r="C1136" s="157" t="s">
        <v>855</v>
      </c>
      <c r="D1136" s="157" t="s">
        <v>824</v>
      </c>
      <c r="E1136" s="157" t="s">
        <v>852</v>
      </c>
      <c r="F1136" s="117" t="s">
        <v>853</v>
      </c>
      <c r="G1136" s="233" t="s">
        <v>54</v>
      </c>
      <c r="H1136" s="171">
        <v>0</v>
      </c>
      <c r="I1136" s="173">
        <v>0</v>
      </c>
      <c r="J1136" s="173">
        <v>0</v>
      </c>
      <c r="K1136" s="155">
        <v>42428</v>
      </c>
      <c r="L1136" s="117"/>
      <c r="M1136" s="138"/>
      <c r="N1136" s="130"/>
      <c r="O1136" s="130"/>
      <c r="P1136" s="130"/>
      <c r="Q1136" s="130"/>
      <c r="R1136" s="130"/>
      <c r="S1136" s="130"/>
      <c r="T1136" s="130"/>
      <c r="U1136" s="130"/>
      <c r="V1136" s="130"/>
      <c r="W1136" s="130"/>
      <c r="X1136" s="130"/>
      <c r="Y1136" s="130"/>
      <c r="Z1136" s="130"/>
      <c r="AA1136" s="130"/>
      <c r="AB1136" s="130"/>
      <c r="AC1136" s="130"/>
      <c r="AD1136" s="130"/>
      <c r="AE1136" s="130"/>
      <c r="AF1136" s="130"/>
      <c r="AG1136" s="130"/>
      <c r="AH1136" s="130"/>
      <c r="AI1136" s="130"/>
      <c r="AJ1136" s="130"/>
      <c r="AK1136" s="130"/>
      <c r="AL1136" s="130"/>
      <c r="AM1136" s="130"/>
      <c r="AN1136" s="130"/>
      <c r="AO1136" s="130"/>
      <c r="AP1136" s="130"/>
      <c r="AQ1136" s="130"/>
      <c r="AR1136" s="130"/>
      <c r="AS1136" s="130"/>
      <c r="AT1136" s="130"/>
      <c r="AU1136" s="130"/>
      <c r="AV1136" s="130"/>
      <c r="AW1136" s="130"/>
      <c r="AX1136" s="130"/>
      <c r="AY1136" s="130"/>
      <c r="AZ1136" s="130"/>
      <c r="BA1136" s="130"/>
      <c r="BB1136" s="130"/>
      <c r="BC1136" s="130"/>
      <c r="BD1136" s="130"/>
      <c r="BE1136" s="130"/>
      <c r="BF1136" s="130"/>
      <c r="BG1136" s="130"/>
      <c r="BH1136" s="130"/>
      <c r="BI1136" s="130"/>
      <c r="BJ1136" s="130"/>
      <c r="BK1136" s="130"/>
      <c r="BL1136" s="130"/>
      <c r="BM1136" s="130"/>
      <c r="BN1136" s="130"/>
      <c r="BO1136" s="130"/>
      <c r="BP1136" s="130"/>
      <c r="BQ1136" s="130"/>
      <c r="BR1136" s="130"/>
      <c r="BS1136" s="130"/>
      <c r="BT1136" s="130"/>
      <c r="BU1136" s="130"/>
      <c r="BV1136" s="130"/>
      <c r="BW1136" s="130"/>
      <c r="BX1136" s="130"/>
      <c r="BY1136" s="130"/>
      <c r="BZ1136" s="130"/>
      <c r="CA1136" s="130"/>
      <c r="CB1136" s="130"/>
      <c r="CC1136" s="130"/>
      <c r="CD1136" s="130"/>
      <c r="CE1136" s="130"/>
      <c r="CF1136" s="130"/>
      <c r="CG1136" s="130"/>
      <c r="CH1136" s="130"/>
      <c r="CI1136" s="130"/>
      <c r="CJ1136" s="130"/>
      <c r="CK1136" s="130"/>
      <c r="CL1136" s="130"/>
      <c r="CM1136" s="130"/>
      <c r="CN1136" s="130"/>
      <c r="CO1136" s="130"/>
      <c r="CP1136" s="130"/>
      <c r="CQ1136" s="130"/>
      <c r="CR1136" s="130"/>
      <c r="CS1136" s="130"/>
      <c r="CT1136" s="130"/>
      <c r="CU1136" s="130"/>
      <c r="CV1136" s="130"/>
      <c r="CW1136" s="130"/>
      <c r="CX1136" s="130"/>
      <c r="CY1136" s="130"/>
      <c r="CZ1136" s="130"/>
      <c r="DA1136" s="130"/>
      <c r="DB1136" s="130"/>
      <c r="DC1136" s="130"/>
      <c r="DD1136" s="130"/>
      <c r="DE1136" s="130"/>
      <c r="DF1136" s="130"/>
      <c r="DG1136" s="130"/>
      <c r="DH1136" s="130"/>
    </row>
    <row r="1137" spans="1:112" s="131" customFormat="1" ht="25.5">
      <c r="A1137" s="156">
        <v>180</v>
      </c>
      <c r="B1137" s="152">
        <v>33</v>
      </c>
      <c r="C1137" s="157" t="s">
        <v>856</v>
      </c>
      <c r="D1137" s="157" t="s">
        <v>793</v>
      </c>
      <c r="E1137" s="157" t="s">
        <v>857</v>
      </c>
      <c r="F1137" s="117" t="s">
        <v>858</v>
      </c>
      <c r="G1137" s="233" t="s">
        <v>54</v>
      </c>
      <c r="H1137" s="171">
        <v>9620</v>
      </c>
      <c r="I1137" s="173">
        <v>0</v>
      </c>
      <c r="J1137" s="173">
        <v>0</v>
      </c>
      <c r="K1137" s="155">
        <v>42500</v>
      </c>
      <c r="L1137" s="117" t="s">
        <v>859</v>
      </c>
      <c r="M1137" s="138"/>
      <c r="N1137" s="130"/>
      <c r="O1137" s="130"/>
      <c r="P1137" s="130"/>
      <c r="Q1137" s="130"/>
      <c r="R1137" s="130"/>
      <c r="S1137" s="130"/>
      <c r="T1137" s="130"/>
      <c r="U1137" s="130"/>
      <c r="V1137" s="130"/>
      <c r="W1137" s="130"/>
      <c r="X1137" s="130"/>
      <c r="Y1137" s="130"/>
      <c r="Z1137" s="130"/>
      <c r="AA1137" s="130"/>
      <c r="AB1137" s="130"/>
      <c r="AC1137" s="130"/>
      <c r="AD1137" s="130"/>
      <c r="AE1137" s="130"/>
      <c r="AF1137" s="130"/>
      <c r="AG1137" s="130"/>
      <c r="AH1137" s="130"/>
      <c r="AI1137" s="130"/>
      <c r="AJ1137" s="130"/>
      <c r="AK1137" s="130"/>
      <c r="AL1137" s="130"/>
      <c r="AM1137" s="130"/>
      <c r="AN1137" s="130"/>
      <c r="AO1137" s="130"/>
      <c r="AP1137" s="130"/>
      <c r="AQ1137" s="130"/>
      <c r="AR1137" s="130"/>
      <c r="AS1137" s="130"/>
      <c r="AT1137" s="130"/>
      <c r="AU1137" s="130"/>
      <c r="AV1137" s="130"/>
      <c r="AW1137" s="130"/>
      <c r="AX1137" s="130"/>
      <c r="AY1137" s="130"/>
      <c r="AZ1137" s="130"/>
      <c r="BA1137" s="130"/>
      <c r="BB1137" s="130"/>
      <c r="BC1137" s="130"/>
      <c r="BD1137" s="130"/>
      <c r="BE1137" s="130"/>
      <c r="BF1137" s="130"/>
      <c r="BG1137" s="130"/>
      <c r="BH1137" s="130"/>
      <c r="BI1137" s="130"/>
      <c r="BJ1137" s="130"/>
      <c r="BK1137" s="130"/>
      <c r="BL1137" s="130"/>
      <c r="BM1137" s="130"/>
      <c r="BN1137" s="130"/>
      <c r="BO1137" s="130"/>
      <c r="BP1137" s="130"/>
      <c r="BQ1137" s="130"/>
      <c r="BR1137" s="130"/>
      <c r="BS1137" s="130"/>
      <c r="BT1137" s="130"/>
      <c r="BU1137" s="130"/>
      <c r="BV1137" s="130"/>
      <c r="BW1137" s="130"/>
      <c r="BX1137" s="130"/>
      <c r="BY1137" s="130"/>
      <c r="BZ1137" s="130"/>
      <c r="CA1137" s="130"/>
      <c r="CB1137" s="130"/>
      <c r="CC1137" s="130"/>
      <c r="CD1137" s="130"/>
      <c r="CE1137" s="130"/>
      <c r="CF1137" s="130"/>
      <c r="CG1137" s="130"/>
      <c r="CH1137" s="130"/>
      <c r="CI1137" s="130"/>
      <c r="CJ1137" s="130"/>
      <c r="CK1137" s="130"/>
      <c r="CL1137" s="130"/>
      <c r="CM1137" s="130"/>
      <c r="CN1137" s="130"/>
      <c r="CO1137" s="130"/>
      <c r="CP1137" s="130"/>
      <c r="CQ1137" s="130"/>
      <c r="CR1137" s="130"/>
      <c r="CS1137" s="130"/>
      <c r="CT1137" s="130"/>
      <c r="CU1137" s="130"/>
      <c r="CV1137" s="130"/>
      <c r="CW1137" s="130"/>
      <c r="CX1137" s="130"/>
      <c r="CY1137" s="130"/>
      <c r="CZ1137" s="130"/>
      <c r="DA1137" s="130"/>
      <c r="DB1137" s="130"/>
      <c r="DC1137" s="130"/>
      <c r="DD1137" s="130"/>
      <c r="DE1137" s="130"/>
      <c r="DF1137" s="130"/>
      <c r="DG1137" s="130"/>
      <c r="DH1137" s="130"/>
    </row>
    <row r="1138" spans="1:112" s="131" customFormat="1" ht="25.5">
      <c r="A1138" s="156">
        <v>181</v>
      </c>
      <c r="B1138" s="152">
        <v>34</v>
      </c>
      <c r="C1138" s="157" t="s">
        <v>860</v>
      </c>
      <c r="D1138" s="157" t="s">
        <v>793</v>
      </c>
      <c r="E1138" s="157" t="s">
        <v>861</v>
      </c>
      <c r="F1138" s="117" t="s">
        <v>862</v>
      </c>
      <c r="G1138" s="233" t="s">
        <v>54</v>
      </c>
      <c r="H1138" s="171">
        <v>10000</v>
      </c>
      <c r="I1138" s="173">
        <v>0</v>
      </c>
      <c r="J1138" s="173">
        <v>0</v>
      </c>
      <c r="K1138" s="155">
        <v>42500</v>
      </c>
      <c r="L1138" s="117" t="s">
        <v>863</v>
      </c>
      <c r="M1138" s="138"/>
      <c r="N1138" s="130"/>
      <c r="O1138" s="130"/>
      <c r="P1138" s="130"/>
      <c r="Q1138" s="130"/>
      <c r="R1138" s="130"/>
      <c r="S1138" s="130"/>
      <c r="T1138" s="130"/>
      <c r="U1138" s="130"/>
      <c r="V1138" s="130"/>
      <c r="W1138" s="130"/>
      <c r="X1138" s="130"/>
      <c r="Y1138" s="130"/>
      <c r="Z1138" s="130"/>
      <c r="AA1138" s="130"/>
      <c r="AB1138" s="130"/>
      <c r="AC1138" s="130"/>
      <c r="AD1138" s="130"/>
      <c r="AE1138" s="130"/>
      <c r="AF1138" s="130"/>
      <c r="AG1138" s="130"/>
      <c r="AH1138" s="130"/>
      <c r="AI1138" s="130"/>
      <c r="AJ1138" s="130"/>
      <c r="AK1138" s="130"/>
      <c r="AL1138" s="130"/>
      <c r="AM1138" s="130"/>
      <c r="AN1138" s="130"/>
      <c r="AO1138" s="130"/>
      <c r="AP1138" s="130"/>
      <c r="AQ1138" s="130"/>
      <c r="AR1138" s="130"/>
      <c r="AS1138" s="130"/>
      <c r="AT1138" s="130"/>
      <c r="AU1138" s="130"/>
      <c r="AV1138" s="130"/>
      <c r="AW1138" s="130"/>
      <c r="AX1138" s="130"/>
      <c r="AY1138" s="130"/>
      <c r="AZ1138" s="130"/>
      <c r="BA1138" s="130"/>
      <c r="BB1138" s="130"/>
      <c r="BC1138" s="130"/>
      <c r="BD1138" s="130"/>
      <c r="BE1138" s="130"/>
      <c r="BF1138" s="130"/>
      <c r="BG1138" s="130"/>
      <c r="BH1138" s="130"/>
      <c r="BI1138" s="130"/>
      <c r="BJ1138" s="130"/>
      <c r="BK1138" s="130"/>
      <c r="BL1138" s="130"/>
      <c r="BM1138" s="130"/>
      <c r="BN1138" s="130"/>
      <c r="BO1138" s="130"/>
      <c r="BP1138" s="130"/>
      <c r="BQ1138" s="130"/>
      <c r="BR1138" s="130"/>
      <c r="BS1138" s="130"/>
      <c r="BT1138" s="130"/>
      <c r="BU1138" s="130"/>
      <c r="BV1138" s="130"/>
      <c r="BW1138" s="130"/>
      <c r="BX1138" s="130"/>
      <c r="BY1138" s="130"/>
      <c r="BZ1138" s="130"/>
      <c r="CA1138" s="130"/>
      <c r="CB1138" s="130"/>
      <c r="CC1138" s="130"/>
      <c r="CD1138" s="130"/>
      <c r="CE1138" s="130"/>
      <c r="CF1138" s="130"/>
      <c r="CG1138" s="130"/>
      <c r="CH1138" s="130"/>
      <c r="CI1138" s="130"/>
      <c r="CJ1138" s="130"/>
      <c r="CK1138" s="130"/>
      <c r="CL1138" s="130"/>
      <c r="CM1138" s="130"/>
      <c r="CN1138" s="130"/>
      <c r="CO1138" s="130"/>
      <c r="CP1138" s="130"/>
      <c r="CQ1138" s="130"/>
      <c r="CR1138" s="130"/>
      <c r="CS1138" s="130"/>
      <c r="CT1138" s="130"/>
      <c r="CU1138" s="130"/>
      <c r="CV1138" s="130"/>
      <c r="CW1138" s="130"/>
      <c r="CX1138" s="130"/>
      <c r="CY1138" s="130"/>
      <c r="CZ1138" s="130"/>
      <c r="DA1138" s="130"/>
      <c r="DB1138" s="130"/>
      <c r="DC1138" s="130"/>
      <c r="DD1138" s="130"/>
      <c r="DE1138" s="130"/>
      <c r="DF1138" s="130"/>
      <c r="DG1138" s="130"/>
      <c r="DH1138" s="130"/>
    </row>
    <row r="1139" spans="1:112" s="131" customFormat="1" ht="25.5">
      <c r="A1139" s="156">
        <v>182</v>
      </c>
      <c r="B1139" s="152">
        <v>35</v>
      </c>
      <c r="C1139" s="157" t="s">
        <v>864</v>
      </c>
      <c r="D1139" s="157" t="s">
        <v>793</v>
      </c>
      <c r="E1139" s="157" t="s">
        <v>861</v>
      </c>
      <c r="F1139" s="117" t="s">
        <v>865</v>
      </c>
      <c r="G1139" s="233" t="s">
        <v>54</v>
      </c>
      <c r="H1139" s="171">
        <v>15606</v>
      </c>
      <c r="I1139" s="173">
        <v>0</v>
      </c>
      <c r="J1139" s="173">
        <v>0</v>
      </c>
      <c r="K1139" s="155">
        <v>42500</v>
      </c>
      <c r="L1139" s="117" t="s">
        <v>866</v>
      </c>
      <c r="M1139" s="138"/>
      <c r="N1139" s="130"/>
      <c r="O1139" s="130"/>
      <c r="P1139" s="130"/>
      <c r="Q1139" s="130"/>
      <c r="R1139" s="130"/>
      <c r="S1139" s="130"/>
      <c r="T1139" s="130"/>
      <c r="U1139" s="130"/>
      <c r="V1139" s="130"/>
      <c r="W1139" s="130"/>
      <c r="X1139" s="130"/>
      <c r="Y1139" s="130"/>
      <c r="Z1139" s="130"/>
      <c r="AA1139" s="130"/>
      <c r="AB1139" s="130"/>
      <c r="AC1139" s="130"/>
      <c r="AD1139" s="130"/>
      <c r="AE1139" s="130"/>
      <c r="AF1139" s="130"/>
      <c r="AG1139" s="130"/>
      <c r="AH1139" s="130"/>
      <c r="AI1139" s="130"/>
      <c r="AJ1139" s="130"/>
      <c r="AK1139" s="130"/>
      <c r="AL1139" s="130"/>
      <c r="AM1139" s="130"/>
      <c r="AN1139" s="130"/>
      <c r="AO1139" s="130"/>
      <c r="AP1139" s="130"/>
      <c r="AQ1139" s="130"/>
      <c r="AR1139" s="130"/>
      <c r="AS1139" s="130"/>
      <c r="AT1139" s="130"/>
      <c r="AU1139" s="130"/>
      <c r="AV1139" s="130"/>
      <c r="AW1139" s="130"/>
      <c r="AX1139" s="130"/>
      <c r="AY1139" s="130"/>
      <c r="AZ1139" s="130"/>
      <c r="BA1139" s="130"/>
      <c r="BB1139" s="130"/>
      <c r="BC1139" s="130"/>
      <c r="BD1139" s="130"/>
      <c r="BE1139" s="130"/>
      <c r="BF1139" s="130"/>
      <c r="BG1139" s="130"/>
      <c r="BH1139" s="130"/>
      <c r="BI1139" s="130"/>
      <c r="BJ1139" s="130"/>
      <c r="BK1139" s="130"/>
      <c r="BL1139" s="130"/>
      <c r="BM1139" s="130"/>
      <c r="BN1139" s="130"/>
      <c r="BO1139" s="130"/>
      <c r="BP1139" s="130"/>
      <c r="BQ1139" s="130"/>
      <c r="BR1139" s="130"/>
      <c r="BS1139" s="130"/>
      <c r="BT1139" s="130"/>
      <c r="BU1139" s="130"/>
      <c r="BV1139" s="130"/>
      <c r="BW1139" s="130"/>
      <c r="BX1139" s="130"/>
      <c r="BY1139" s="130"/>
      <c r="BZ1139" s="130"/>
      <c r="CA1139" s="130"/>
      <c r="CB1139" s="130"/>
      <c r="CC1139" s="130"/>
      <c r="CD1139" s="130"/>
      <c r="CE1139" s="130"/>
      <c r="CF1139" s="130"/>
      <c r="CG1139" s="130"/>
      <c r="CH1139" s="130"/>
      <c r="CI1139" s="130"/>
      <c r="CJ1139" s="130"/>
      <c r="CK1139" s="130"/>
      <c r="CL1139" s="130"/>
      <c r="CM1139" s="130"/>
      <c r="CN1139" s="130"/>
      <c r="CO1139" s="130"/>
      <c r="CP1139" s="130"/>
      <c r="CQ1139" s="130"/>
      <c r="CR1139" s="130"/>
      <c r="CS1139" s="130"/>
      <c r="CT1139" s="130"/>
      <c r="CU1139" s="130"/>
      <c r="CV1139" s="130"/>
      <c r="CW1139" s="130"/>
      <c r="CX1139" s="130"/>
      <c r="CY1139" s="130"/>
      <c r="CZ1139" s="130"/>
      <c r="DA1139" s="130"/>
      <c r="DB1139" s="130"/>
      <c r="DC1139" s="130"/>
      <c r="DD1139" s="130"/>
      <c r="DE1139" s="130"/>
      <c r="DF1139" s="130"/>
      <c r="DG1139" s="130"/>
      <c r="DH1139" s="130"/>
    </row>
    <row r="1140" spans="1:112" s="131" customFormat="1" ht="25.5">
      <c r="A1140" s="156">
        <v>183</v>
      </c>
      <c r="B1140" s="152">
        <v>36</v>
      </c>
      <c r="C1140" s="157" t="s">
        <v>867</v>
      </c>
      <c r="D1140" s="157" t="s">
        <v>793</v>
      </c>
      <c r="E1140" s="157" t="s">
        <v>868</v>
      </c>
      <c r="F1140" s="117" t="s">
        <v>869</v>
      </c>
      <c r="G1140" s="233" t="s">
        <v>54</v>
      </c>
      <c r="H1140" s="171">
        <v>1086</v>
      </c>
      <c r="I1140" s="173">
        <v>0</v>
      </c>
      <c r="J1140" s="173">
        <v>0</v>
      </c>
      <c r="K1140" s="155">
        <v>42501</v>
      </c>
      <c r="L1140" s="117" t="s">
        <v>870</v>
      </c>
      <c r="M1140" s="138"/>
      <c r="N1140" s="130"/>
      <c r="O1140" s="130"/>
      <c r="P1140" s="130"/>
      <c r="Q1140" s="130"/>
      <c r="R1140" s="130"/>
      <c r="S1140" s="130"/>
      <c r="T1140" s="130"/>
      <c r="U1140" s="130"/>
      <c r="V1140" s="130"/>
      <c r="W1140" s="130"/>
      <c r="X1140" s="130"/>
      <c r="Y1140" s="130"/>
      <c r="Z1140" s="130"/>
      <c r="AA1140" s="130"/>
      <c r="AB1140" s="130"/>
      <c r="AC1140" s="130"/>
      <c r="AD1140" s="130"/>
      <c r="AE1140" s="130"/>
      <c r="AF1140" s="130"/>
      <c r="AG1140" s="130"/>
      <c r="AH1140" s="130"/>
      <c r="AI1140" s="130"/>
      <c r="AJ1140" s="130"/>
      <c r="AK1140" s="130"/>
      <c r="AL1140" s="130"/>
      <c r="AM1140" s="130"/>
      <c r="AN1140" s="130"/>
      <c r="AO1140" s="130"/>
      <c r="AP1140" s="130"/>
      <c r="AQ1140" s="130"/>
      <c r="AR1140" s="130"/>
      <c r="AS1140" s="130"/>
      <c r="AT1140" s="130"/>
      <c r="AU1140" s="130"/>
      <c r="AV1140" s="130"/>
      <c r="AW1140" s="130"/>
      <c r="AX1140" s="130"/>
      <c r="AY1140" s="130"/>
      <c r="AZ1140" s="130"/>
      <c r="BA1140" s="130"/>
      <c r="BB1140" s="130"/>
      <c r="BC1140" s="130"/>
      <c r="BD1140" s="130"/>
      <c r="BE1140" s="130"/>
      <c r="BF1140" s="130"/>
      <c r="BG1140" s="130"/>
      <c r="BH1140" s="130"/>
      <c r="BI1140" s="130"/>
      <c r="BJ1140" s="130"/>
      <c r="BK1140" s="130"/>
      <c r="BL1140" s="130"/>
      <c r="BM1140" s="130"/>
      <c r="BN1140" s="130"/>
      <c r="BO1140" s="130"/>
      <c r="BP1140" s="130"/>
      <c r="BQ1140" s="130"/>
      <c r="BR1140" s="130"/>
      <c r="BS1140" s="130"/>
      <c r="BT1140" s="130"/>
      <c r="BU1140" s="130"/>
      <c r="BV1140" s="130"/>
      <c r="BW1140" s="130"/>
      <c r="BX1140" s="130"/>
      <c r="BY1140" s="130"/>
      <c r="BZ1140" s="130"/>
      <c r="CA1140" s="130"/>
      <c r="CB1140" s="130"/>
      <c r="CC1140" s="130"/>
      <c r="CD1140" s="130"/>
      <c r="CE1140" s="130"/>
      <c r="CF1140" s="130"/>
      <c r="CG1140" s="130"/>
      <c r="CH1140" s="130"/>
      <c r="CI1140" s="130"/>
      <c r="CJ1140" s="130"/>
      <c r="CK1140" s="130"/>
      <c r="CL1140" s="130"/>
      <c r="CM1140" s="130"/>
      <c r="CN1140" s="130"/>
      <c r="CO1140" s="130"/>
      <c r="CP1140" s="130"/>
      <c r="CQ1140" s="130"/>
      <c r="CR1140" s="130"/>
      <c r="CS1140" s="130"/>
      <c r="CT1140" s="130"/>
      <c r="CU1140" s="130"/>
      <c r="CV1140" s="130"/>
      <c r="CW1140" s="130"/>
      <c r="CX1140" s="130"/>
      <c r="CY1140" s="130"/>
      <c r="CZ1140" s="130"/>
      <c r="DA1140" s="130"/>
      <c r="DB1140" s="130"/>
      <c r="DC1140" s="130"/>
      <c r="DD1140" s="130"/>
      <c r="DE1140" s="130"/>
      <c r="DF1140" s="130"/>
      <c r="DG1140" s="130"/>
      <c r="DH1140" s="130"/>
    </row>
    <row r="1141" spans="1:112" s="131" customFormat="1" ht="25.5">
      <c r="A1141" s="156">
        <v>184</v>
      </c>
      <c r="B1141" s="152">
        <v>37</v>
      </c>
      <c r="C1141" s="157" t="s">
        <v>871</v>
      </c>
      <c r="D1141" s="157" t="s">
        <v>810</v>
      </c>
      <c r="E1141" s="157" t="s">
        <v>872</v>
      </c>
      <c r="F1141" s="117" t="s">
        <v>873</v>
      </c>
      <c r="G1141" s="233" t="s">
        <v>54</v>
      </c>
      <c r="H1141" s="171">
        <v>200</v>
      </c>
      <c r="I1141" s="173">
        <v>0</v>
      </c>
      <c r="J1141" s="173">
        <v>0</v>
      </c>
      <c r="K1141" s="155">
        <v>42501</v>
      </c>
      <c r="L1141" s="117" t="s">
        <v>874</v>
      </c>
      <c r="M1141" s="138"/>
      <c r="N1141" s="130"/>
      <c r="O1141" s="130"/>
      <c r="P1141" s="130"/>
      <c r="Q1141" s="130"/>
      <c r="R1141" s="130"/>
      <c r="S1141" s="130"/>
      <c r="T1141" s="130"/>
      <c r="U1141" s="130"/>
      <c r="V1141" s="130"/>
      <c r="W1141" s="130"/>
      <c r="X1141" s="130"/>
      <c r="Y1141" s="130"/>
      <c r="Z1141" s="130"/>
      <c r="AA1141" s="130"/>
      <c r="AB1141" s="130"/>
      <c r="AC1141" s="130"/>
      <c r="AD1141" s="130"/>
      <c r="AE1141" s="130"/>
      <c r="AF1141" s="130"/>
      <c r="AG1141" s="130"/>
      <c r="AH1141" s="130"/>
      <c r="AI1141" s="130"/>
      <c r="AJ1141" s="130"/>
      <c r="AK1141" s="130"/>
      <c r="AL1141" s="130"/>
      <c r="AM1141" s="130"/>
      <c r="AN1141" s="130"/>
      <c r="AO1141" s="130"/>
      <c r="AP1141" s="130"/>
      <c r="AQ1141" s="130"/>
      <c r="AR1141" s="130"/>
      <c r="AS1141" s="130"/>
      <c r="AT1141" s="130"/>
      <c r="AU1141" s="130"/>
      <c r="AV1141" s="130"/>
      <c r="AW1141" s="130"/>
      <c r="AX1141" s="130"/>
      <c r="AY1141" s="130"/>
      <c r="AZ1141" s="130"/>
      <c r="BA1141" s="130"/>
      <c r="BB1141" s="130"/>
      <c r="BC1141" s="130"/>
      <c r="BD1141" s="130"/>
      <c r="BE1141" s="130"/>
      <c r="BF1141" s="130"/>
      <c r="BG1141" s="130"/>
      <c r="BH1141" s="130"/>
      <c r="BI1141" s="130"/>
      <c r="BJ1141" s="130"/>
      <c r="BK1141" s="130"/>
      <c r="BL1141" s="130"/>
      <c r="BM1141" s="130"/>
      <c r="BN1141" s="130"/>
      <c r="BO1141" s="130"/>
      <c r="BP1141" s="130"/>
      <c r="BQ1141" s="130"/>
      <c r="BR1141" s="130"/>
      <c r="BS1141" s="130"/>
      <c r="BT1141" s="130"/>
      <c r="BU1141" s="130"/>
      <c r="BV1141" s="130"/>
      <c r="BW1141" s="130"/>
      <c r="BX1141" s="130"/>
      <c r="BY1141" s="130"/>
      <c r="BZ1141" s="130"/>
      <c r="CA1141" s="130"/>
      <c r="CB1141" s="130"/>
      <c r="CC1141" s="130"/>
      <c r="CD1141" s="130"/>
      <c r="CE1141" s="130"/>
      <c r="CF1141" s="130"/>
      <c r="CG1141" s="130"/>
      <c r="CH1141" s="130"/>
      <c r="CI1141" s="130"/>
      <c r="CJ1141" s="130"/>
      <c r="CK1141" s="130"/>
      <c r="CL1141" s="130"/>
      <c r="CM1141" s="130"/>
      <c r="CN1141" s="130"/>
      <c r="CO1141" s="130"/>
      <c r="CP1141" s="130"/>
      <c r="CQ1141" s="130"/>
      <c r="CR1141" s="130"/>
      <c r="CS1141" s="130"/>
      <c r="CT1141" s="130"/>
      <c r="CU1141" s="130"/>
      <c r="CV1141" s="130"/>
      <c r="CW1141" s="130"/>
      <c r="CX1141" s="130"/>
      <c r="CY1141" s="130"/>
      <c r="CZ1141" s="130"/>
      <c r="DA1141" s="130"/>
      <c r="DB1141" s="130"/>
      <c r="DC1141" s="130"/>
      <c r="DD1141" s="130"/>
      <c r="DE1141" s="130"/>
      <c r="DF1141" s="130"/>
      <c r="DG1141" s="130"/>
      <c r="DH1141" s="130"/>
    </row>
    <row r="1142" spans="1:112" s="131" customFormat="1" ht="25.5">
      <c r="A1142" s="156">
        <v>185</v>
      </c>
      <c r="B1142" s="152">
        <v>38</v>
      </c>
      <c r="C1142" s="157" t="s">
        <v>875</v>
      </c>
      <c r="D1142" s="157" t="s">
        <v>810</v>
      </c>
      <c r="E1142" s="157" t="s">
        <v>876</v>
      </c>
      <c r="F1142" s="117" t="s">
        <v>877</v>
      </c>
      <c r="G1142" s="233" t="s">
        <v>54</v>
      </c>
      <c r="H1142" s="171">
        <v>2250</v>
      </c>
      <c r="I1142" s="173">
        <v>0</v>
      </c>
      <c r="J1142" s="173">
        <v>0</v>
      </c>
      <c r="K1142" s="155">
        <v>42501</v>
      </c>
      <c r="L1142" s="117" t="s">
        <v>878</v>
      </c>
      <c r="M1142" s="138"/>
      <c r="N1142" s="130"/>
      <c r="O1142" s="130"/>
      <c r="P1142" s="130"/>
      <c r="Q1142" s="130"/>
      <c r="R1142" s="130"/>
      <c r="S1142" s="130"/>
      <c r="T1142" s="130"/>
      <c r="U1142" s="130"/>
      <c r="V1142" s="130"/>
      <c r="W1142" s="130"/>
      <c r="X1142" s="130"/>
      <c r="Y1142" s="130"/>
      <c r="Z1142" s="130"/>
      <c r="AA1142" s="130"/>
      <c r="AB1142" s="130"/>
      <c r="AC1142" s="130"/>
      <c r="AD1142" s="130"/>
      <c r="AE1142" s="130"/>
      <c r="AF1142" s="130"/>
      <c r="AG1142" s="130"/>
      <c r="AH1142" s="130"/>
      <c r="AI1142" s="130"/>
      <c r="AJ1142" s="130"/>
      <c r="AK1142" s="130"/>
      <c r="AL1142" s="130"/>
      <c r="AM1142" s="130"/>
      <c r="AN1142" s="130"/>
      <c r="AO1142" s="130"/>
      <c r="AP1142" s="130"/>
      <c r="AQ1142" s="130"/>
      <c r="AR1142" s="130"/>
      <c r="AS1142" s="130"/>
      <c r="AT1142" s="130"/>
      <c r="AU1142" s="130"/>
      <c r="AV1142" s="130"/>
      <c r="AW1142" s="130"/>
      <c r="AX1142" s="130"/>
      <c r="AY1142" s="130"/>
      <c r="AZ1142" s="130"/>
      <c r="BA1142" s="130"/>
      <c r="BB1142" s="130"/>
      <c r="BC1142" s="130"/>
      <c r="BD1142" s="130"/>
      <c r="BE1142" s="130"/>
      <c r="BF1142" s="130"/>
      <c r="BG1142" s="130"/>
      <c r="BH1142" s="130"/>
      <c r="BI1142" s="130"/>
      <c r="BJ1142" s="130"/>
      <c r="BK1142" s="130"/>
      <c r="BL1142" s="130"/>
      <c r="BM1142" s="130"/>
      <c r="BN1142" s="130"/>
      <c r="BO1142" s="130"/>
      <c r="BP1142" s="130"/>
      <c r="BQ1142" s="130"/>
      <c r="BR1142" s="130"/>
      <c r="BS1142" s="130"/>
      <c r="BT1142" s="130"/>
      <c r="BU1142" s="130"/>
      <c r="BV1142" s="130"/>
      <c r="BW1142" s="130"/>
      <c r="BX1142" s="130"/>
      <c r="BY1142" s="130"/>
      <c r="BZ1142" s="130"/>
      <c r="CA1142" s="130"/>
      <c r="CB1142" s="130"/>
      <c r="CC1142" s="130"/>
      <c r="CD1142" s="130"/>
      <c r="CE1142" s="130"/>
      <c r="CF1142" s="130"/>
      <c r="CG1142" s="130"/>
      <c r="CH1142" s="130"/>
      <c r="CI1142" s="130"/>
      <c r="CJ1142" s="130"/>
      <c r="CK1142" s="130"/>
      <c r="CL1142" s="130"/>
      <c r="CM1142" s="130"/>
      <c r="CN1142" s="130"/>
      <c r="CO1142" s="130"/>
      <c r="CP1142" s="130"/>
      <c r="CQ1142" s="130"/>
      <c r="CR1142" s="130"/>
      <c r="CS1142" s="130"/>
      <c r="CT1142" s="130"/>
      <c r="CU1142" s="130"/>
      <c r="CV1142" s="130"/>
      <c r="CW1142" s="130"/>
      <c r="CX1142" s="130"/>
      <c r="CY1142" s="130"/>
      <c r="CZ1142" s="130"/>
      <c r="DA1142" s="130"/>
      <c r="DB1142" s="130"/>
      <c r="DC1142" s="130"/>
      <c r="DD1142" s="130"/>
      <c r="DE1142" s="130"/>
      <c r="DF1142" s="130"/>
      <c r="DG1142" s="130"/>
      <c r="DH1142" s="130"/>
    </row>
    <row r="1143" spans="1:112" s="131" customFormat="1" ht="25.5">
      <c r="A1143" s="156">
        <v>186</v>
      </c>
      <c r="B1143" s="152">
        <v>39</v>
      </c>
      <c r="C1143" s="157" t="s">
        <v>879</v>
      </c>
      <c r="D1143" s="157" t="s">
        <v>810</v>
      </c>
      <c r="E1143" s="157" t="s">
        <v>880</v>
      </c>
      <c r="F1143" s="117" t="s">
        <v>881</v>
      </c>
      <c r="G1143" s="233" t="s">
        <v>54</v>
      </c>
      <c r="H1143" s="171">
        <v>3192</v>
      </c>
      <c r="I1143" s="173">
        <v>0</v>
      </c>
      <c r="J1143" s="173">
        <v>0</v>
      </c>
      <c r="K1143" s="155">
        <v>42501</v>
      </c>
      <c r="L1143" s="117" t="s">
        <v>882</v>
      </c>
      <c r="M1143" s="138"/>
      <c r="N1143" s="130"/>
      <c r="O1143" s="130"/>
      <c r="P1143" s="130"/>
      <c r="Q1143" s="130"/>
      <c r="R1143" s="130"/>
      <c r="S1143" s="130"/>
      <c r="T1143" s="130"/>
      <c r="U1143" s="130"/>
      <c r="V1143" s="130"/>
      <c r="W1143" s="130"/>
      <c r="X1143" s="130"/>
      <c r="Y1143" s="130"/>
      <c r="Z1143" s="130"/>
      <c r="AA1143" s="130"/>
      <c r="AB1143" s="130"/>
      <c r="AC1143" s="130"/>
      <c r="AD1143" s="130"/>
      <c r="AE1143" s="130"/>
      <c r="AF1143" s="130"/>
      <c r="AG1143" s="130"/>
      <c r="AH1143" s="130"/>
      <c r="AI1143" s="130"/>
      <c r="AJ1143" s="130"/>
      <c r="AK1143" s="130"/>
      <c r="AL1143" s="130"/>
      <c r="AM1143" s="130"/>
      <c r="AN1143" s="130"/>
      <c r="AO1143" s="130"/>
      <c r="AP1143" s="130"/>
      <c r="AQ1143" s="130"/>
      <c r="AR1143" s="130"/>
      <c r="AS1143" s="130"/>
      <c r="AT1143" s="130"/>
      <c r="AU1143" s="130"/>
      <c r="AV1143" s="130"/>
      <c r="AW1143" s="130"/>
      <c r="AX1143" s="130"/>
      <c r="AY1143" s="130"/>
      <c r="AZ1143" s="130"/>
      <c r="BA1143" s="130"/>
      <c r="BB1143" s="130"/>
      <c r="BC1143" s="130"/>
      <c r="BD1143" s="130"/>
      <c r="BE1143" s="130"/>
      <c r="BF1143" s="130"/>
      <c r="BG1143" s="130"/>
      <c r="BH1143" s="130"/>
      <c r="BI1143" s="130"/>
      <c r="BJ1143" s="130"/>
      <c r="BK1143" s="130"/>
      <c r="BL1143" s="130"/>
      <c r="BM1143" s="130"/>
      <c r="BN1143" s="130"/>
      <c r="BO1143" s="130"/>
      <c r="BP1143" s="130"/>
      <c r="BQ1143" s="130"/>
      <c r="BR1143" s="130"/>
      <c r="BS1143" s="130"/>
      <c r="BT1143" s="130"/>
      <c r="BU1143" s="130"/>
      <c r="BV1143" s="130"/>
      <c r="BW1143" s="130"/>
      <c r="BX1143" s="130"/>
      <c r="BY1143" s="130"/>
      <c r="BZ1143" s="130"/>
      <c r="CA1143" s="130"/>
      <c r="CB1143" s="130"/>
      <c r="CC1143" s="130"/>
      <c r="CD1143" s="130"/>
      <c r="CE1143" s="130"/>
      <c r="CF1143" s="130"/>
      <c r="CG1143" s="130"/>
      <c r="CH1143" s="130"/>
      <c r="CI1143" s="130"/>
      <c r="CJ1143" s="130"/>
      <c r="CK1143" s="130"/>
      <c r="CL1143" s="130"/>
      <c r="CM1143" s="130"/>
      <c r="CN1143" s="130"/>
      <c r="CO1143" s="130"/>
      <c r="CP1143" s="130"/>
      <c r="CQ1143" s="130"/>
      <c r="CR1143" s="130"/>
      <c r="CS1143" s="130"/>
      <c r="CT1143" s="130"/>
      <c r="CU1143" s="130"/>
      <c r="CV1143" s="130"/>
      <c r="CW1143" s="130"/>
      <c r="CX1143" s="130"/>
      <c r="CY1143" s="130"/>
      <c r="CZ1143" s="130"/>
      <c r="DA1143" s="130"/>
      <c r="DB1143" s="130"/>
      <c r="DC1143" s="130"/>
      <c r="DD1143" s="130"/>
      <c r="DE1143" s="130"/>
      <c r="DF1143" s="130"/>
      <c r="DG1143" s="130"/>
      <c r="DH1143" s="130"/>
    </row>
    <row r="1144" spans="1:112" s="131" customFormat="1" ht="25.5">
      <c r="A1144" s="156">
        <v>187</v>
      </c>
      <c r="B1144" s="152">
        <v>40</v>
      </c>
      <c r="C1144" s="157" t="s">
        <v>883</v>
      </c>
      <c r="D1144" s="157" t="s">
        <v>824</v>
      </c>
      <c r="E1144" s="157" t="s">
        <v>884</v>
      </c>
      <c r="F1144" s="117" t="s">
        <v>885</v>
      </c>
      <c r="G1144" s="233" t="s">
        <v>54</v>
      </c>
      <c r="H1144" s="171">
        <v>2334</v>
      </c>
      <c r="I1144" s="173">
        <v>0</v>
      </c>
      <c r="J1144" s="173">
        <v>0</v>
      </c>
      <c r="K1144" s="155">
        <v>42428</v>
      </c>
      <c r="L1144" s="117" t="s">
        <v>886</v>
      </c>
      <c r="M1144" s="138"/>
      <c r="N1144" s="130"/>
      <c r="O1144" s="130"/>
      <c r="P1144" s="130"/>
      <c r="Q1144" s="130"/>
      <c r="R1144" s="130"/>
      <c r="S1144" s="130"/>
      <c r="T1144" s="130"/>
      <c r="U1144" s="130"/>
      <c r="V1144" s="130"/>
      <c r="W1144" s="130"/>
      <c r="X1144" s="130"/>
      <c r="Y1144" s="130"/>
      <c r="Z1144" s="130"/>
      <c r="AA1144" s="130"/>
      <c r="AB1144" s="130"/>
      <c r="AC1144" s="130"/>
      <c r="AD1144" s="130"/>
      <c r="AE1144" s="130"/>
      <c r="AF1144" s="130"/>
      <c r="AG1144" s="130"/>
      <c r="AH1144" s="130"/>
      <c r="AI1144" s="130"/>
      <c r="AJ1144" s="130"/>
      <c r="AK1144" s="130"/>
      <c r="AL1144" s="130"/>
      <c r="AM1144" s="130"/>
      <c r="AN1144" s="130"/>
      <c r="AO1144" s="130"/>
      <c r="AP1144" s="130"/>
      <c r="AQ1144" s="130"/>
      <c r="AR1144" s="130"/>
      <c r="AS1144" s="130"/>
      <c r="AT1144" s="130"/>
      <c r="AU1144" s="130"/>
      <c r="AV1144" s="130"/>
      <c r="AW1144" s="130"/>
      <c r="AX1144" s="130"/>
      <c r="AY1144" s="130"/>
      <c r="AZ1144" s="130"/>
      <c r="BA1144" s="130"/>
      <c r="BB1144" s="130"/>
      <c r="BC1144" s="130"/>
      <c r="BD1144" s="130"/>
      <c r="BE1144" s="130"/>
      <c r="BF1144" s="130"/>
      <c r="BG1144" s="130"/>
      <c r="BH1144" s="130"/>
      <c r="BI1144" s="130"/>
      <c r="BJ1144" s="130"/>
      <c r="BK1144" s="130"/>
      <c r="BL1144" s="130"/>
      <c r="BM1144" s="130"/>
      <c r="BN1144" s="130"/>
      <c r="BO1144" s="130"/>
      <c r="BP1144" s="130"/>
      <c r="BQ1144" s="130"/>
      <c r="BR1144" s="130"/>
      <c r="BS1144" s="130"/>
      <c r="BT1144" s="130"/>
      <c r="BU1144" s="130"/>
      <c r="BV1144" s="130"/>
      <c r="BW1144" s="130"/>
      <c r="BX1144" s="130"/>
      <c r="BY1144" s="130"/>
      <c r="BZ1144" s="130"/>
      <c r="CA1144" s="130"/>
      <c r="CB1144" s="130"/>
      <c r="CC1144" s="130"/>
      <c r="CD1144" s="130"/>
      <c r="CE1144" s="130"/>
      <c r="CF1144" s="130"/>
      <c r="CG1144" s="130"/>
      <c r="CH1144" s="130"/>
      <c r="CI1144" s="130"/>
      <c r="CJ1144" s="130"/>
      <c r="CK1144" s="130"/>
      <c r="CL1144" s="130"/>
      <c r="CM1144" s="130"/>
      <c r="CN1144" s="130"/>
      <c r="CO1144" s="130"/>
      <c r="CP1144" s="130"/>
      <c r="CQ1144" s="130"/>
      <c r="CR1144" s="130"/>
      <c r="CS1144" s="130"/>
      <c r="CT1144" s="130"/>
      <c r="CU1144" s="130"/>
      <c r="CV1144" s="130"/>
      <c r="CW1144" s="130"/>
      <c r="CX1144" s="130"/>
      <c r="CY1144" s="130"/>
      <c r="CZ1144" s="130"/>
      <c r="DA1144" s="130"/>
      <c r="DB1144" s="130"/>
      <c r="DC1144" s="130"/>
      <c r="DD1144" s="130"/>
      <c r="DE1144" s="130"/>
      <c r="DF1144" s="130"/>
      <c r="DG1144" s="130"/>
      <c r="DH1144" s="130"/>
    </row>
    <row r="1145" spans="1:112" s="131" customFormat="1" ht="25.5">
      <c r="A1145" s="156"/>
      <c r="B1145" s="152"/>
      <c r="C1145" s="157" t="s">
        <v>887</v>
      </c>
      <c r="D1145" s="157" t="s">
        <v>824</v>
      </c>
      <c r="E1145" s="157" t="s">
        <v>884</v>
      </c>
      <c r="F1145" s="117" t="s">
        <v>885</v>
      </c>
      <c r="G1145" s="233" t="s">
        <v>54</v>
      </c>
      <c r="H1145" s="171">
        <v>2000</v>
      </c>
      <c r="I1145" s="173">
        <v>0</v>
      </c>
      <c r="J1145" s="173">
        <v>0</v>
      </c>
      <c r="K1145" s="117"/>
      <c r="L1145" s="117"/>
      <c r="M1145" s="138"/>
      <c r="N1145" s="130"/>
      <c r="O1145" s="130"/>
      <c r="P1145" s="130"/>
      <c r="Q1145" s="130"/>
      <c r="R1145" s="130"/>
      <c r="S1145" s="130"/>
      <c r="T1145" s="130"/>
      <c r="U1145" s="130"/>
      <c r="V1145" s="130"/>
      <c r="W1145" s="130"/>
      <c r="X1145" s="130"/>
      <c r="Y1145" s="130"/>
      <c r="Z1145" s="130"/>
      <c r="AA1145" s="130"/>
      <c r="AB1145" s="130"/>
      <c r="AC1145" s="130"/>
      <c r="AD1145" s="130"/>
      <c r="AE1145" s="130"/>
      <c r="AF1145" s="130"/>
      <c r="AG1145" s="130"/>
      <c r="AH1145" s="130"/>
      <c r="AI1145" s="130"/>
      <c r="AJ1145" s="130"/>
      <c r="AK1145" s="130"/>
      <c r="AL1145" s="130"/>
      <c r="AM1145" s="130"/>
      <c r="AN1145" s="130"/>
      <c r="AO1145" s="130"/>
      <c r="AP1145" s="130"/>
      <c r="AQ1145" s="130"/>
      <c r="AR1145" s="130"/>
      <c r="AS1145" s="130"/>
      <c r="AT1145" s="130"/>
      <c r="AU1145" s="130"/>
      <c r="AV1145" s="130"/>
      <c r="AW1145" s="130"/>
      <c r="AX1145" s="130"/>
      <c r="AY1145" s="130"/>
      <c r="AZ1145" s="130"/>
      <c r="BA1145" s="130"/>
      <c r="BB1145" s="130"/>
      <c r="BC1145" s="130"/>
      <c r="BD1145" s="130"/>
      <c r="BE1145" s="130"/>
      <c r="BF1145" s="130"/>
      <c r="BG1145" s="130"/>
      <c r="BH1145" s="130"/>
      <c r="BI1145" s="130"/>
      <c r="BJ1145" s="130"/>
      <c r="BK1145" s="130"/>
      <c r="BL1145" s="130"/>
      <c r="BM1145" s="130"/>
      <c r="BN1145" s="130"/>
      <c r="BO1145" s="130"/>
      <c r="BP1145" s="130"/>
      <c r="BQ1145" s="130"/>
      <c r="BR1145" s="130"/>
      <c r="BS1145" s="130"/>
      <c r="BT1145" s="130"/>
      <c r="BU1145" s="130"/>
      <c r="BV1145" s="130"/>
      <c r="BW1145" s="130"/>
      <c r="BX1145" s="130"/>
      <c r="BY1145" s="130"/>
      <c r="BZ1145" s="130"/>
      <c r="CA1145" s="130"/>
      <c r="CB1145" s="130"/>
      <c r="CC1145" s="130"/>
      <c r="CD1145" s="130"/>
      <c r="CE1145" s="130"/>
      <c r="CF1145" s="130"/>
      <c r="CG1145" s="130"/>
      <c r="CH1145" s="130"/>
      <c r="CI1145" s="130"/>
      <c r="CJ1145" s="130"/>
      <c r="CK1145" s="130"/>
      <c r="CL1145" s="130"/>
      <c r="CM1145" s="130"/>
      <c r="CN1145" s="130"/>
      <c r="CO1145" s="130"/>
      <c r="CP1145" s="130"/>
      <c r="CQ1145" s="130"/>
      <c r="CR1145" s="130"/>
      <c r="CS1145" s="130"/>
      <c r="CT1145" s="130"/>
      <c r="CU1145" s="130"/>
      <c r="CV1145" s="130"/>
      <c r="CW1145" s="130"/>
      <c r="CX1145" s="130"/>
      <c r="CY1145" s="130"/>
      <c r="CZ1145" s="130"/>
      <c r="DA1145" s="130"/>
      <c r="DB1145" s="130"/>
      <c r="DC1145" s="130"/>
      <c r="DD1145" s="130"/>
      <c r="DE1145" s="130"/>
      <c r="DF1145" s="130"/>
      <c r="DG1145" s="130"/>
      <c r="DH1145" s="130"/>
    </row>
    <row r="1146" spans="1:112" s="131" customFormat="1" ht="25.5">
      <c r="A1146" s="156"/>
      <c r="B1146" s="152"/>
      <c r="C1146" s="157" t="s">
        <v>888</v>
      </c>
      <c r="D1146" s="157" t="s">
        <v>889</v>
      </c>
      <c r="E1146" s="157" t="s">
        <v>884</v>
      </c>
      <c r="F1146" s="117" t="s">
        <v>885</v>
      </c>
      <c r="G1146" s="233" t="s">
        <v>54</v>
      </c>
      <c r="H1146" s="171">
        <v>2434</v>
      </c>
      <c r="I1146" s="173">
        <v>0</v>
      </c>
      <c r="J1146" s="173">
        <v>0</v>
      </c>
      <c r="K1146" s="117"/>
      <c r="L1146" s="117"/>
      <c r="M1146" s="138"/>
      <c r="N1146" s="130"/>
      <c r="O1146" s="130"/>
      <c r="P1146" s="130"/>
      <c r="Q1146" s="130"/>
      <c r="R1146" s="130"/>
      <c r="S1146" s="130"/>
      <c r="T1146" s="130"/>
      <c r="U1146" s="130"/>
      <c r="V1146" s="130"/>
      <c r="W1146" s="130"/>
      <c r="X1146" s="130"/>
      <c r="Y1146" s="130"/>
      <c r="Z1146" s="130"/>
      <c r="AA1146" s="130"/>
      <c r="AB1146" s="130"/>
      <c r="AC1146" s="130"/>
      <c r="AD1146" s="130"/>
      <c r="AE1146" s="130"/>
      <c r="AF1146" s="130"/>
      <c r="AG1146" s="130"/>
      <c r="AH1146" s="130"/>
      <c r="AI1146" s="130"/>
      <c r="AJ1146" s="130"/>
      <c r="AK1146" s="130"/>
      <c r="AL1146" s="130"/>
      <c r="AM1146" s="130"/>
      <c r="AN1146" s="130"/>
      <c r="AO1146" s="130"/>
      <c r="AP1146" s="130"/>
      <c r="AQ1146" s="130"/>
      <c r="AR1146" s="130"/>
      <c r="AS1146" s="130"/>
      <c r="AT1146" s="130"/>
      <c r="AU1146" s="130"/>
      <c r="AV1146" s="130"/>
      <c r="AW1146" s="130"/>
      <c r="AX1146" s="130"/>
      <c r="AY1146" s="130"/>
      <c r="AZ1146" s="130"/>
      <c r="BA1146" s="130"/>
      <c r="BB1146" s="130"/>
      <c r="BC1146" s="130"/>
      <c r="BD1146" s="130"/>
      <c r="BE1146" s="130"/>
      <c r="BF1146" s="130"/>
      <c r="BG1146" s="130"/>
      <c r="BH1146" s="130"/>
      <c r="BI1146" s="130"/>
      <c r="BJ1146" s="130"/>
      <c r="BK1146" s="130"/>
      <c r="BL1146" s="130"/>
      <c r="BM1146" s="130"/>
      <c r="BN1146" s="130"/>
      <c r="BO1146" s="130"/>
      <c r="BP1146" s="130"/>
      <c r="BQ1146" s="130"/>
      <c r="BR1146" s="130"/>
      <c r="BS1146" s="130"/>
      <c r="BT1146" s="130"/>
      <c r="BU1146" s="130"/>
      <c r="BV1146" s="130"/>
      <c r="BW1146" s="130"/>
      <c r="BX1146" s="130"/>
      <c r="BY1146" s="130"/>
      <c r="BZ1146" s="130"/>
      <c r="CA1146" s="130"/>
      <c r="CB1146" s="130"/>
      <c r="CC1146" s="130"/>
      <c r="CD1146" s="130"/>
      <c r="CE1146" s="130"/>
      <c r="CF1146" s="130"/>
      <c r="CG1146" s="130"/>
      <c r="CH1146" s="130"/>
      <c r="CI1146" s="130"/>
      <c r="CJ1146" s="130"/>
      <c r="CK1146" s="130"/>
      <c r="CL1146" s="130"/>
      <c r="CM1146" s="130"/>
      <c r="CN1146" s="130"/>
      <c r="CO1146" s="130"/>
      <c r="CP1146" s="130"/>
      <c r="CQ1146" s="130"/>
      <c r="CR1146" s="130"/>
      <c r="CS1146" s="130"/>
      <c r="CT1146" s="130"/>
      <c r="CU1146" s="130"/>
      <c r="CV1146" s="130"/>
      <c r="CW1146" s="130"/>
      <c r="CX1146" s="130"/>
      <c r="CY1146" s="130"/>
      <c r="CZ1146" s="130"/>
      <c r="DA1146" s="130"/>
      <c r="DB1146" s="130"/>
      <c r="DC1146" s="130"/>
      <c r="DD1146" s="130"/>
      <c r="DE1146" s="130"/>
      <c r="DF1146" s="130"/>
      <c r="DG1146" s="130"/>
      <c r="DH1146" s="130"/>
    </row>
    <row r="1147" spans="1:112" s="131" customFormat="1" ht="25.5">
      <c r="A1147" s="156">
        <v>188</v>
      </c>
      <c r="B1147" s="152">
        <v>41</v>
      </c>
      <c r="C1147" s="157" t="s">
        <v>890</v>
      </c>
      <c r="D1147" s="157" t="s">
        <v>824</v>
      </c>
      <c r="E1147" s="157" t="s">
        <v>891</v>
      </c>
      <c r="F1147" s="117" t="s">
        <v>892</v>
      </c>
      <c r="G1147" s="183" t="s">
        <v>186</v>
      </c>
      <c r="H1147" s="171">
        <v>7800</v>
      </c>
      <c r="I1147" s="173">
        <v>0</v>
      </c>
      <c r="J1147" s="173">
        <v>0</v>
      </c>
      <c r="K1147" s="155">
        <v>42428</v>
      </c>
      <c r="L1147" s="117" t="s">
        <v>893</v>
      </c>
      <c r="M1147" s="138"/>
      <c r="N1147" s="130"/>
      <c r="O1147" s="130"/>
      <c r="P1147" s="130"/>
      <c r="Q1147" s="130"/>
      <c r="R1147" s="130"/>
      <c r="S1147" s="130"/>
      <c r="T1147" s="130"/>
      <c r="U1147" s="130"/>
      <c r="V1147" s="130"/>
      <c r="W1147" s="130"/>
      <c r="X1147" s="130"/>
      <c r="Y1147" s="130"/>
      <c r="Z1147" s="130"/>
      <c r="AA1147" s="130"/>
      <c r="AB1147" s="130"/>
      <c r="AC1147" s="130"/>
      <c r="AD1147" s="130"/>
      <c r="AE1147" s="130"/>
      <c r="AF1147" s="130"/>
      <c r="AG1147" s="130"/>
      <c r="AH1147" s="130"/>
      <c r="AI1147" s="130"/>
      <c r="AJ1147" s="130"/>
      <c r="AK1147" s="130"/>
      <c r="AL1147" s="130"/>
      <c r="AM1147" s="130"/>
      <c r="AN1147" s="130"/>
      <c r="AO1147" s="130"/>
      <c r="AP1147" s="130"/>
      <c r="AQ1147" s="130"/>
      <c r="AR1147" s="130"/>
      <c r="AS1147" s="130"/>
      <c r="AT1147" s="130"/>
      <c r="AU1147" s="130"/>
      <c r="AV1147" s="130"/>
      <c r="AW1147" s="130"/>
      <c r="AX1147" s="130"/>
      <c r="AY1147" s="130"/>
      <c r="AZ1147" s="130"/>
      <c r="BA1147" s="130"/>
      <c r="BB1147" s="130"/>
      <c r="BC1147" s="130"/>
      <c r="BD1147" s="130"/>
      <c r="BE1147" s="130"/>
      <c r="BF1147" s="130"/>
      <c r="BG1147" s="130"/>
      <c r="BH1147" s="130"/>
      <c r="BI1147" s="130"/>
      <c r="BJ1147" s="130"/>
      <c r="BK1147" s="130"/>
      <c r="BL1147" s="130"/>
      <c r="BM1147" s="130"/>
      <c r="BN1147" s="130"/>
      <c r="BO1147" s="130"/>
      <c r="BP1147" s="130"/>
      <c r="BQ1147" s="130"/>
      <c r="BR1147" s="130"/>
      <c r="BS1147" s="130"/>
      <c r="BT1147" s="130"/>
      <c r="BU1147" s="130"/>
      <c r="BV1147" s="130"/>
      <c r="BW1147" s="130"/>
      <c r="BX1147" s="130"/>
      <c r="BY1147" s="130"/>
      <c r="BZ1147" s="130"/>
      <c r="CA1147" s="130"/>
      <c r="CB1147" s="130"/>
      <c r="CC1147" s="130"/>
      <c r="CD1147" s="130"/>
      <c r="CE1147" s="130"/>
      <c r="CF1147" s="130"/>
      <c r="CG1147" s="130"/>
      <c r="CH1147" s="130"/>
      <c r="CI1147" s="130"/>
      <c r="CJ1147" s="130"/>
      <c r="CK1147" s="130"/>
      <c r="CL1147" s="130"/>
      <c r="CM1147" s="130"/>
      <c r="CN1147" s="130"/>
      <c r="CO1147" s="130"/>
      <c r="CP1147" s="130"/>
      <c r="CQ1147" s="130"/>
      <c r="CR1147" s="130"/>
      <c r="CS1147" s="130"/>
      <c r="CT1147" s="130"/>
      <c r="CU1147" s="130"/>
      <c r="CV1147" s="130"/>
      <c r="CW1147" s="130"/>
      <c r="CX1147" s="130"/>
      <c r="CY1147" s="130"/>
      <c r="CZ1147" s="130"/>
      <c r="DA1147" s="130"/>
      <c r="DB1147" s="130"/>
      <c r="DC1147" s="130"/>
      <c r="DD1147" s="130"/>
      <c r="DE1147" s="130"/>
      <c r="DF1147" s="130"/>
      <c r="DG1147" s="130"/>
      <c r="DH1147" s="130"/>
    </row>
    <row r="1148" spans="1:112" s="131" customFormat="1" ht="25.5">
      <c r="A1148" s="156">
        <v>189</v>
      </c>
      <c r="B1148" s="152">
        <v>42</v>
      </c>
      <c r="C1148" s="157" t="s">
        <v>894</v>
      </c>
      <c r="D1148" s="157" t="s">
        <v>824</v>
      </c>
      <c r="E1148" s="157" t="s">
        <v>895</v>
      </c>
      <c r="F1148" s="117" t="s">
        <v>896</v>
      </c>
      <c r="G1148" s="233" t="s">
        <v>54</v>
      </c>
      <c r="H1148" s="171">
        <v>620</v>
      </c>
      <c r="I1148" s="173">
        <v>0</v>
      </c>
      <c r="J1148" s="173">
        <v>0</v>
      </c>
      <c r="K1148" s="155">
        <v>42537</v>
      </c>
      <c r="L1148" s="117" t="s">
        <v>897</v>
      </c>
      <c r="M1148" s="138"/>
      <c r="N1148" s="130"/>
      <c r="O1148" s="130"/>
      <c r="P1148" s="130"/>
      <c r="Q1148" s="130"/>
      <c r="R1148" s="130"/>
      <c r="S1148" s="130"/>
      <c r="T1148" s="130"/>
      <c r="U1148" s="130"/>
      <c r="V1148" s="130"/>
      <c r="W1148" s="130"/>
      <c r="X1148" s="130"/>
      <c r="Y1148" s="130"/>
      <c r="Z1148" s="130"/>
      <c r="AA1148" s="130"/>
      <c r="AB1148" s="130"/>
      <c r="AC1148" s="130"/>
      <c r="AD1148" s="130"/>
      <c r="AE1148" s="130"/>
      <c r="AF1148" s="130"/>
      <c r="AG1148" s="130"/>
      <c r="AH1148" s="130"/>
      <c r="AI1148" s="130"/>
      <c r="AJ1148" s="130"/>
      <c r="AK1148" s="130"/>
      <c r="AL1148" s="130"/>
      <c r="AM1148" s="130"/>
      <c r="AN1148" s="130"/>
      <c r="AO1148" s="130"/>
      <c r="AP1148" s="130"/>
      <c r="AQ1148" s="130"/>
      <c r="AR1148" s="130"/>
      <c r="AS1148" s="130"/>
      <c r="AT1148" s="130"/>
      <c r="AU1148" s="130"/>
      <c r="AV1148" s="130"/>
      <c r="AW1148" s="130"/>
      <c r="AX1148" s="130"/>
      <c r="AY1148" s="130"/>
      <c r="AZ1148" s="130"/>
      <c r="BA1148" s="130"/>
      <c r="BB1148" s="130"/>
      <c r="BC1148" s="130"/>
      <c r="BD1148" s="130"/>
      <c r="BE1148" s="130"/>
      <c r="BF1148" s="130"/>
      <c r="BG1148" s="130"/>
      <c r="BH1148" s="130"/>
      <c r="BI1148" s="130"/>
      <c r="BJ1148" s="130"/>
      <c r="BK1148" s="130"/>
      <c r="BL1148" s="130"/>
      <c r="BM1148" s="130"/>
      <c r="BN1148" s="130"/>
      <c r="BO1148" s="130"/>
      <c r="BP1148" s="130"/>
      <c r="BQ1148" s="130"/>
      <c r="BR1148" s="130"/>
      <c r="BS1148" s="130"/>
      <c r="BT1148" s="130"/>
      <c r="BU1148" s="130"/>
      <c r="BV1148" s="130"/>
      <c r="BW1148" s="130"/>
      <c r="BX1148" s="130"/>
      <c r="BY1148" s="130"/>
      <c r="BZ1148" s="130"/>
      <c r="CA1148" s="130"/>
      <c r="CB1148" s="130"/>
      <c r="CC1148" s="130"/>
      <c r="CD1148" s="130"/>
      <c r="CE1148" s="130"/>
      <c r="CF1148" s="130"/>
      <c r="CG1148" s="130"/>
      <c r="CH1148" s="130"/>
      <c r="CI1148" s="130"/>
      <c r="CJ1148" s="130"/>
      <c r="CK1148" s="130"/>
      <c r="CL1148" s="130"/>
      <c r="CM1148" s="130"/>
      <c r="CN1148" s="130"/>
      <c r="CO1148" s="130"/>
      <c r="CP1148" s="130"/>
      <c r="CQ1148" s="130"/>
      <c r="CR1148" s="130"/>
      <c r="CS1148" s="130"/>
      <c r="CT1148" s="130"/>
      <c r="CU1148" s="130"/>
      <c r="CV1148" s="130"/>
      <c r="CW1148" s="130"/>
      <c r="CX1148" s="130"/>
      <c r="CY1148" s="130"/>
      <c r="CZ1148" s="130"/>
      <c r="DA1148" s="130"/>
      <c r="DB1148" s="130"/>
      <c r="DC1148" s="130"/>
      <c r="DD1148" s="130"/>
      <c r="DE1148" s="130"/>
      <c r="DF1148" s="130"/>
      <c r="DG1148" s="130"/>
      <c r="DH1148" s="130"/>
    </row>
    <row r="1149" spans="1:112" s="131" customFormat="1" ht="25.5">
      <c r="A1149" s="156"/>
      <c r="B1149" s="152"/>
      <c r="C1149" s="157" t="s">
        <v>898</v>
      </c>
      <c r="D1149" s="157" t="s">
        <v>824</v>
      </c>
      <c r="E1149" s="157" t="s">
        <v>895</v>
      </c>
      <c r="F1149" s="117" t="s">
        <v>896</v>
      </c>
      <c r="G1149" s="233" t="s">
        <v>54</v>
      </c>
      <c r="H1149" s="171">
        <v>1500</v>
      </c>
      <c r="I1149" s="173">
        <v>0</v>
      </c>
      <c r="J1149" s="173">
        <v>0</v>
      </c>
      <c r="K1149" s="155">
        <v>42537</v>
      </c>
      <c r="L1149" s="117" t="s">
        <v>899</v>
      </c>
      <c r="M1149" s="138"/>
      <c r="N1149" s="130"/>
      <c r="O1149" s="130"/>
      <c r="P1149" s="130"/>
      <c r="Q1149" s="130"/>
      <c r="R1149" s="130"/>
      <c r="S1149" s="130"/>
      <c r="T1149" s="130"/>
      <c r="U1149" s="130"/>
      <c r="V1149" s="130"/>
      <c r="W1149" s="130"/>
      <c r="X1149" s="130"/>
      <c r="Y1149" s="130"/>
      <c r="Z1149" s="130"/>
      <c r="AA1149" s="130"/>
      <c r="AB1149" s="130"/>
      <c r="AC1149" s="130"/>
      <c r="AD1149" s="130"/>
      <c r="AE1149" s="130"/>
      <c r="AF1149" s="130"/>
      <c r="AG1149" s="130"/>
      <c r="AH1149" s="130"/>
      <c r="AI1149" s="130"/>
      <c r="AJ1149" s="130"/>
      <c r="AK1149" s="130"/>
      <c r="AL1149" s="130"/>
      <c r="AM1149" s="130"/>
      <c r="AN1149" s="130"/>
      <c r="AO1149" s="130"/>
      <c r="AP1149" s="130"/>
      <c r="AQ1149" s="130"/>
      <c r="AR1149" s="130"/>
      <c r="AS1149" s="130"/>
      <c r="AT1149" s="130"/>
      <c r="AU1149" s="130"/>
      <c r="AV1149" s="130"/>
      <c r="AW1149" s="130"/>
      <c r="AX1149" s="130"/>
      <c r="AY1149" s="130"/>
      <c r="AZ1149" s="130"/>
      <c r="BA1149" s="130"/>
      <c r="BB1149" s="130"/>
      <c r="BC1149" s="130"/>
      <c r="BD1149" s="130"/>
      <c r="BE1149" s="130"/>
      <c r="BF1149" s="130"/>
      <c r="BG1149" s="130"/>
      <c r="BH1149" s="130"/>
      <c r="BI1149" s="130"/>
      <c r="BJ1149" s="130"/>
      <c r="BK1149" s="130"/>
      <c r="BL1149" s="130"/>
      <c r="BM1149" s="130"/>
      <c r="BN1149" s="130"/>
      <c r="BO1149" s="130"/>
      <c r="BP1149" s="130"/>
      <c r="BQ1149" s="130"/>
      <c r="BR1149" s="130"/>
      <c r="BS1149" s="130"/>
      <c r="BT1149" s="130"/>
      <c r="BU1149" s="130"/>
      <c r="BV1149" s="130"/>
      <c r="BW1149" s="130"/>
      <c r="BX1149" s="130"/>
      <c r="BY1149" s="130"/>
      <c r="BZ1149" s="130"/>
      <c r="CA1149" s="130"/>
      <c r="CB1149" s="130"/>
      <c r="CC1149" s="130"/>
      <c r="CD1149" s="130"/>
      <c r="CE1149" s="130"/>
      <c r="CF1149" s="130"/>
      <c r="CG1149" s="130"/>
      <c r="CH1149" s="130"/>
      <c r="CI1149" s="130"/>
      <c r="CJ1149" s="130"/>
      <c r="CK1149" s="130"/>
      <c r="CL1149" s="130"/>
      <c r="CM1149" s="130"/>
      <c r="CN1149" s="130"/>
      <c r="CO1149" s="130"/>
      <c r="CP1149" s="130"/>
      <c r="CQ1149" s="130"/>
      <c r="CR1149" s="130"/>
      <c r="CS1149" s="130"/>
      <c r="CT1149" s="130"/>
      <c r="CU1149" s="130"/>
      <c r="CV1149" s="130"/>
      <c r="CW1149" s="130"/>
      <c r="CX1149" s="130"/>
      <c r="CY1149" s="130"/>
      <c r="CZ1149" s="130"/>
      <c r="DA1149" s="130"/>
      <c r="DB1149" s="130"/>
      <c r="DC1149" s="130"/>
      <c r="DD1149" s="130"/>
      <c r="DE1149" s="130"/>
      <c r="DF1149" s="130"/>
      <c r="DG1149" s="130"/>
      <c r="DH1149" s="130"/>
    </row>
    <row r="1150" spans="1:112" s="131" customFormat="1" ht="25.5">
      <c r="A1150" s="156">
        <v>190</v>
      </c>
      <c r="B1150" s="152">
        <v>43</v>
      </c>
      <c r="C1150" s="157" t="s">
        <v>900</v>
      </c>
      <c r="D1150" s="157" t="s">
        <v>901</v>
      </c>
      <c r="E1150" s="157" t="s">
        <v>902</v>
      </c>
      <c r="F1150" s="117" t="s">
        <v>903</v>
      </c>
      <c r="G1150" s="233" t="s">
        <v>54</v>
      </c>
      <c r="H1150" s="171">
        <v>200</v>
      </c>
      <c r="I1150" s="173">
        <v>0</v>
      </c>
      <c r="J1150" s="173">
        <v>0</v>
      </c>
      <c r="K1150" s="155">
        <v>42428</v>
      </c>
      <c r="L1150" s="117" t="s">
        <v>904</v>
      </c>
      <c r="M1150" s="138"/>
      <c r="N1150" s="130"/>
      <c r="O1150" s="130"/>
      <c r="P1150" s="130"/>
      <c r="Q1150" s="130"/>
      <c r="R1150" s="130"/>
      <c r="S1150" s="130"/>
      <c r="T1150" s="130"/>
      <c r="U1150" s="130"/>
      <c r="V1150" s="130"/>
      <c r="W1150" s="130"/>
      <c r="X1150" s="130"/>
      <c r="Y1150" s="130"/>
      <c r="Z1150" s="130"/>
      <c r="AA1150" s="130"/>
      <c r="AB1150" s="130"/>
      <c r="AC1150" s="130"/>
      <c r="AD1150" s="130"/>
      <c r="AE1150" s="130"/>
      <c r="AF1150" s="130"/>
      <c r="AG1150" s="130"/>
      <c r="AH1150" s="130"/>
      <c r="AI1150" s="130"/>
      <c r="AJ1150" s="130"/>
      <c r="AK1150" s="130"/>
      <c r="AL1150" s="130"/>
      <c r="AM1150" s="130"/>
      <c r="AN1150" s="130"/>
      <c r="AO1150" s="130"/>
      <c r="AP1150" s="130"/>
      <c r="AQ1150" s="130"/>
      <c r="AR1150" s="130"/>
      <c r="AS1150" s="130"/>
      <c r="AT1150" s="130"/>
      <c r="AU1150" s="130"/>
      <c r="AV1150" s="130"/>
      <c r="AW1150" s="130"/>
      <c r="AX1150" s="130"/>
      <c r="AY1150" s="130"/>
      <c r="AZ1150" s="130"/>
      <c r="BA1150" s="130"/>
      <c r="BB1150" s="130"/>
      <c r="BC1150" s="130"/>
      <c r="BD1150" s="130"/>
      <c r="BE1150" s="130"/>
      <c r="BF1150" s="130"/>
      <c r="BG1150" s="130"/>
      <c r="BH1150" s="130"/>
      <c r="BI1150" s="130"/>
      <c r="BJ1150" s="130"/>
      <c r="BK1150" s="130"/>
      <c r="BL1150" s="130"/>
      <c r="BM1150" s="130"/>
      <c r="BN1150" s="130"/>
      <c r="BO1150" s="130"/>
      <c r="BP1150" s="130"/>
      <c r="BQ1150" s="130"/>
      <c r="BR1150" s="130"/>
      <c r="BS1150" s="130"/>
      <c r="BT1150" s="130"/>
      <c r="BU1150" s="130"/>
      <c r="BV1150" s="130"/>
      <c r="BW1150" s="130"/>
      <c r="BX1150" s="130"/>
      <c r="BY1150" s="130"/>
      <c r="BZ1150" s="130"/>
      <c r="CA1150" s="130"/>
      <c r="CB1150" s="130"/>
      <c r="CC1150" s="130"/>
      <c r="CD1150" s="130"/>
      <c r="CE1150" s="130"/>
      <c r="CF1150" s="130"/>
      <c r="CG1150" s="130"/>
      <c r="CH1150" s="130"/>
      <c r="CI1150" s="130"/>
      <c r="CJ1150" s="130"/>
      <c r="CK1150" s="130"/>
      <c r="CL1150" s="130"/>
      <c r="CM1150" s="130"/>
      <c r="CN1150" s="130"/>
      <c r="CO1150" s="130"/>
      <c r="CP1150" s="130"/>
      <c r="CQ1150" s="130"/>
      <c r="CR1150" s="130"/>
      <c r="CS1150" s="130"/>
      <c r="CT1150" s="130"/>
      <c r="CU1150" s="130"/>
      <c r="CV1150" s="130"/>
      <c r="CW1150" s="130"/>
      <c r="CX1150" s="130"/>
      <c r="CY1150" s="130"/>
      <c r="CZ1150" s="130"/>
      <c r="DA1150" s="130"/>
      <c r="DB1150" s="130"/>
      <c r="DC1150" s="130"/>
      <c r="DD1150" s="130"/>
      <c r="DE1150" s="130"/>
      <c r="DF1150" s="130"/>
      <c r="DG1150" s="130"/>
      <c r="DH1150" s="130"/>
    </row>
    <row r="1151" spans="1:112" s="131" customFormat="1" ht="25.5">
      <c r="A1151" s="156">
        <v>191</v>
      </c>
      <c r="B1151" s="152">
        <v>44</v>
      </c>
      <c r="C1151" s="234" t="s">
        <v>843</v>
      </c>
      <c r="D1151" s="157" t="s">
        <v>824</v>
      </c>
      <c r="E1151" s="234" t="s">
        <v>844</v>
      </c>
      <c r="F1151" s="235" t="s">
        <v>905</v>
      </c>
      <c r="G1151" s="183" t="s">
        <v>906</v>
      </c>
      <c r="H1151" s="171">
        <v>34000</v>
      </c>
      <c r="I1151" s="173">
        <v>0</v>
      </c>
      <c r="J1151" s="173">
        <v>0</v>
      </c>
      <c r="K1151" s="155">
        <v>42428</v>
      </c>
      <c r="L1151" s="117" t="s">
        <v>907</v>
      </c>
      <c r="M1151" s="138"/>
      <c r="N1151" s="130"/>
      <c r="O1151" s="130"/>
      <c r="P1151" s="130"/>
      <c r="Q1151" s="130"/>
      <c r="R1151" s="130"/>
      <c r="S1151" s="130"/>
      <c r="T1151" s="130"/>
      <c r="U1151" s="130"/>
      <c r="V1151" s="130"/>
      <c r="W1151" s="130"/>
      <c r="X1151" s="130"/>
      <c r="Y1151" s="130"/>
      <c r="Z1151" s="130"/>
      <c r="AA1151" s="130"/>
      <c r="AB1151" s="130"/>
      <c r="AC1151" s="130"/>
      <c r="AD1151" s="130"/>
      <c r="AE1151" s="130"/>
      <c r="AF1151" s="130"/>
      <c r="AG1151" s="130"/>
      <c r="AH1151" s="130"/>
      <c r="AI1151" s="130"/>
      <c r="AJ1151" s="130"/>
      <c r="AK1151" s="130"/>
      <c r="AL1151" s="130"/>
      <c r="AM1151" s="130"/>
      <c r="AN1151" s="130"/>
      <c r="AO1151" s="130"/>
      <c r="AP1151" s="130"/>
      <c r="AQ1151" s="130"/>
      <c r="AR1151" s="130"/>
      <c r="AS1151" s="130"/>
      <c r="AT1151" s="130"/>
      <c r="AU1151" s="130"/>
      <c r="AV1151" s="130"/>
      <c r="AW1151" s="130"/>
      <c r="AX1151" s="130"/>
      <c r="AY1151" s="130"/>
      <c r="AZ1151" s="130"/>
      <c r="BA1151" s="130"/>
      <c r="BB1151" s="130"/>
      <c r="BC1151" s="130"/>
      <c r="BD1151" s="130"/>
      <c r="BE1151" s="130"/>
      <c r="BF1151" s="130"/>
      <c r="BG1151" s="130"/>
      <c r="BH1151" s="130"/>
      <c r="BI1151" s="130"/>
      <c r="BJ1151" s="130"/>
      <c r="BK1151" s="130"/>
      <c r="BL1151" s="130"/>
      <c r="BM1151" s="130"/>
      <c r="BN1151" s="130"/>
      <c r="BO1151" s="130"/>
      <c r="BP1151" s="130"/>
      <c r="BQ1151" s="130"/>
      <c r="BR1151" s="130"/>
      <c r="BS1151" s="130"/>
      <c r="BT1151" s="130"/>
      <c r="BU1151" s="130"/>
      <c r="BV1151" s="130"/>
      <c r="BW1151" s="130"/>
      <c r="BX1151" s="130"/>
      <c r="BY1151" s="130"/>
      <c r="BZ1151" s="130"/>
      <c r="CA1151" s="130"/>
      <c r="CB1151" s="130"/>
      <c r="CC1151" s="130"/>
      <c r="CD1151" s="130"/>
      <c r="CE1151" s="130"/>
      <c r="CF1151" s="130"/>
      <c r="CG1151" s="130"/>
      <c r="CH1151" s="130"/>
      <c r="CI1151" s="130"/>
      <c r="CJ1151" s="130"/>
      <c r="CK1151" s="130"/>
      <c r="CL1151" s="130"/>
      <c r="CM1151" s="130"/>
      <c r="CN1151" s="130"/>
      <c r="CO1151" s="130"/>
      <c r="CP1151" s="130"/>
      <c r="CQ1151" s="130"/>
      <c r="CR1151" s="130"/>
      <c r="CS1151" s="130"/>
      <c r="CT1151" s="130"/>
      <c r="CU1151" s="130"/>
      <c r="CV1151" s="130"/>
      <c r="CW1151" s="130"/>
      <c r="CX1151" s="130"/>
      <c r="CY1151" s="130"/>
      <c r="CZ1151" s="130"/>
      <c r="DA1151" s="130"/>
      <c r="DB1151" s="130"/>
      <c r="DC1151" s="130"/>
      <c r="DD1151" s="130"/>
      <c r="DE1151" s="130"/>
      <c r="DF1151" s="130"/>
      <c r="DG1151" s="130"/>
      <c r="DH1151" s="130"/>
    </row>
    <row r="1152" spans="1:112" s="131" customFormat="1" ht="25.5">
      <c r="A1152" s="156">
        <v>192</v>
      </c>
      <c r="B1152" s="152">
        <v>45</v>
      </c>
      <c r="C1152" s="157" t="s">
        <v>836</v>
      </c>
      <c r="D1152" s="157" t="s">
        <v>810</v>
      </c>
      <c r="E1152" s="157" t="s">
        <v>840</v>
      </c>
      <c r="F1152" s="117" t="s">
        <v>908</v>
      </c>
      <c r="G1152" s="183" t="s">
        <v>909</v>
      </c>
      <c r="H1152" s="171">
        <v>1</v>
      </c>
      <c r="I1152" s="173">
        <v>0</v>
      </c>
      <c r="J1152" s="173">
        <v>0</v>
      </c>
      <c r="K1152" s="155">
        <v>42501</v>
      </c>
      <c r="L1152" s="117" t="s">
        <v>910</v>
      </c>
      <c r="M1152" s="138"/>
      <c r="N1152" s="130"/>
      <c r="O1152" s="130"/>
      <c r="P1152" s="130"/>
      <c r="Q1152" s="130"/>
      <c r="R1152" s="130"/>
      <c r="S1152" s="130"/>
      <c r="T1152" s="130"/>
      <c r="U1152" s="130"/>
      <c r="V1152" s="130"/>
      <c r="W1152" s="130"/>
      <c r="X1152" s="130"/>
      <c r="Y1152" s="130"/>
      <c r="Z1152" s="130"/>
      <c r="AA1152" s="130"/>
      <c r="AB1152" s="130"/>
      <c r="AC1152" s="130"/>
      <c r="AD1152" s="130"/>
      <c r="AE1152" s="130"/>
      <c r="AF1152" s="130"/>
      <c r="AG1152" s="130"/>
      <c r="AH1152" s="130"/>
      <c r="AI1152" s="130"/>
      <c r="AJ1152" s="130"/>
      <c r="AK1152" s="130"/>
      <c r="AL1152" s="130"/>
      <c r="AM1152" s="130"/>
      <c r="AN1152" s="130"/>
      <c r="AO1152" s="130"/>
      <c r="AP1152" s="130"/>
      <c r="AQ1152" s="130"/>
      <c r="AR1152" s="130"/>
      <c r="AS1152" s="130"/>
      <c r="AT1152" s="130"/>
      <c r="AU1152" s="130"/>
      <c r="AV1152" s="130"/>
      <c r="AW1152" s="130"/>
      <c r="AX1152" s="130"/>
      <c r="AY1152" s="130"/>
      <c r="AZ1152" s="130"/>
      <c r="BA1152" s="130"/>
      <c r="BB1152" s="130"/>
      <c r="BC1152" s="130"/>
      <c r="BD1152" s="130"/>
      <c r="BE1152" s="130"/>
      <c r="BF1152" s="130"/>
      <c r="BG1152" s="130"/>
      <c r="BH1152" s="130"/>
      <c r="BI1152" s="130"/>
      <c r="BJ1152" s="130"/>
      <c r="BK1152" s="130"/>
      <c r="BL1152" s="130"/>
      <c r="BM1152" s="130"/>
      <c r="BN1152" s="130"/>
      <c r="BO1152" s="130"/>
      <c r="BP1152" s="130"/>
      <c r="BQ1152" s="130"/>
      <c r="BR1152" s="130"/>
      <c r="BS1152" s="130"/>
      <c r="BT1152" s="130"/>
      <c r="BU1152" s="130"/>
      <c r="BV1152" s="130"/>
      <c r="BW1152" s="130"/>
      <c r="BX1152" s="130"/>
      <c r="BY1152" s="130"/>
      <c r="BZ1152" s="130"/>
      <c r="CA1152" s="130"/>
      <c r="CB1152" s="130"/>
      <c r="CC1152" s="130"/>
      <c r="CD1152" s="130"/>
      <c r="CE1152" s="130"/>
      <c r="CF1152" s="130"/>
      <c r="CG1152" s="130"/>
      <c r="CH1152" s="130"/>
      <c r="CI1152" s="130"/>
      <c r="CJ1152" s="130"/>
      <c r="CK1152" s="130"/>
      <c r="CL1152" s="130"/>
      <c r="CM1152" s="130"/>
      <c r="CN1152" s="130"/>
      <c r="CO1152" s="130"/>
      <c r="CP1152" s="130"/>
      <c r="CQ1152" s="130"/>
      <c r="CR1152" s="130"/>
      <c r="CS1152" s="130"/>
      <c r="CT1152" s="130"/>
      <c r="CU1152" s="130"/>
      <c r="CV1152" s="130"/>
      <c r="CW1152" s="130"/>
      <c r="CX1152" s="130"/>
      <c r="CY1152" s="130"/>
      <c r="CZ1152" s="130"/>
      <c r="DA1152" s="130"/>
      <c r="DB1152" s="130"/>
      <c r="DC1152" s="130"/>
      <c r="DD1152" s="130"/>
      <c r="DE1152" s="130"/>
      <c r="DF1152" s="130"/>
      <c r="DG1152" s="130"/>
      <c r="DH1152" s="130"/>
    </row>
    <row r="1153" spans="1:112" s="131" customFormat="1" ht="25.5">
      <c r="A1153" s="156">
        <v>193</v>
      </c>
      <c r="B1153" s="152">
        <v>46</v>
      </c>
      <c r="C1153" s="157" t="s">
        <v>911</v>
      </c>
      <c r="D1153" s="157" t="s">
        <v>901</v>
      </c>
      <c r="E1153" s="157" t="s">
        <v>912</v>
      </c>
      <c r="F1153" s="117" t="s">
        <v>913</v>
      </c>
      <c r="G1153" s="137" t="s">
        <v>54</v>
      </c>
      <c r="H1153" s="171">
        <v>4498</v>
      </c>
      <c r="I1153" s="171">
        <v>0</v>
      </c>
      <c r="J1153" s="171">
        <v>0</v>
      </c>
      <c r="K1153" s="158">
        <v>42300</v>
      </c>
      <c r="L1153" s="117" t="s">
        <v>914</v>
      </c>
      <c r="M1153" s="138"/>
      <c r="N1153" s="130"/>
      <c r="O1153" s="130"/>
      <c r="P1153" s="130"/>
      <c r="Q1153" s="130"/>
      <c r="R1153" s="130"/>
      <c r="S1153" s="130"/>
      <c r="T1153" s="130"/>
      <c r="U1153" s="130"/>
      <c r="V1153" s="130"/>
      <c r="W1153" s="130"/>
      <c r="X1153" s="130"/>
      <c r="Y1153" s="130"/>
      <c r="Z1153" s="130"/>
      <c r="AA1153" s="130"/>
      <c r="AB1153" s="130"/>
      <c r="AC1153" s="130"/>
      <c r="AD1153" s="130"/>
      <c r="AE1153" s="130"/>
      <c r="AF1153" s="130"/>
      <c r="AG1153" s="130"/>
      <c r="AH1153" s="130"/>
      <c r="AI1153" s="130"/>
      <c r="AJ1153" s="130"/>
      <c r="AK1153" s="130"/>
      <c r="AL1153" s="130"/>
      <c r="AM1153" s="130"/>
      <c r="AN1153" s="130"/>
      <c r="AO1153" s="130"/>
      <c r="AP1153" s="130"/>
      <c r="AQ1153" s="130"/>
      <c r="AR1153" s="130"/>
      <c r="AS1153" s="130"/>
      <c r="AT1153" s="130"/>
      <c r="AU1153" s="130"/>
      <c r="AV1153" s="130"/>
      <c r="AW1153" s="130"/>
      <c r="AX1153" s="130"/>
      <c r="AY1153" s="130"/>
      <c r="AZ1153" s="130"/>
      <c r="BA1153" s="130"/>
      <c r="BB1153" s="130"/>
      <c r="BC1153" s="130"/>
      <c r="BD1153" s="130"/>
      <c r="BE1153" s="130"/>
      <c r="BF1153" s="130"/>
      <c r="BG1153" s="130"/>
      <c r="BH1153" s="130"/>
      <c r="BI1153" s="130"/>
      <c r="BJ1153" s="130"/>
      <c r="BK1153" s="130"/>
      <c r="BL1153" s="130"/>
      <c r="BM1153" s="130"/>
      <c r="BN1153" s="130"/>
      <c r="BO1153" s="130"/>
      <c r="BP1153" s="130"/>
      <c r="BQ1153" s="130"/>
      <c r="BR1153" s="130"/>
      <c r="BS1153" s="130"/>
      <c r="BT1153" s="130"/>
      <c r="BU1153" s="130"/>
      <c r="BV1153" s="130"/>
      <c r="BW1153" s="130"/>
      <c r="BX1153" s="130"/>
      <c r="BY1153" s="130"/>
      <c r="BZ1153" s="130"/>
      <c r="CA1153" s="130"/>
      <c r="CB1153" s="130"/>
      <c r="CC1153" s="130"/>
      <c r="CD1153" s="130"/>
      <c r="CE1153" s="130"/>
      <c r="CF1153" s="130"/>
      <c r="CG1153" s="130"/>
      <c r="CH1153" s="130"/>
      <c r="CI1153" s="130"/>
      <c r="CJ1153" s="130"/>
      <c r="CK1153" s="130"/>
      <c r="CL1153" s="130"/>
      <c r="CM1153" s="130"/>
      <c r="CN1153" s="130"/>
      <c r="CO1153" s="130"/>
      <c r="CP1153" s="130"/>
      <c r="CQ1153" s="130"/>
      <c r="CR1153" s="130"/>
      <c r="CS1153" s="130"/>
      <c r="CT1153" s="130"/>
      <c r="CU1153" s="130"/>
      <c r="CV1153" s="130"/>
      <c r="CW1153" s="130"/>
      <c r="CX1153" s="130"/>
      <c r="CY1153" s="130"/>
      <c r="CZ1153" s="130"/>
      <c r="DA1153" s="130"/>
      <c r="DB1153" s="130"/>
      <c r="DC1153" s="130"/>
      <c r="DD1153" s="130"/>
      <c r="DE1153" s="130"/>
      <c r="DF1153" s="130"/>
      <c r="DG1153" s="130"/>
      <c r="DH1153" s="130"/>
    </row>
    <row r="1154" spans="1:112" s="131" customFormat="1" ht="25.5">
      <c r="A1154" s="121"/>
      <c r="B1154" s="126"/>
      <c r="C1154" s="157" t="s">
        <v>915</v>
      </c>
      <c r="D1154" s="157" t="s">
        <v>901</v>
      </c>
      <c r="E1154" s="157" t="s">
        <v>912</v>
      </c>
      <c r="F1154" s="117" t="s">
        <v>913</v>
      </c>
      <c r="G1154" s="137" t="s">
        <v>54</v>
      </c>
      <c r="H1154" s="171">
        <v>4498</v>
      </c>
      <c r="I1154" s="171">
        <v>0</v>
      </c>
      <c r="J1154" s="171">
        <v>0</v>
      </c>
      <c r="K1154" s="158">
        <v>42300</v>
      </c>
      <c r="L1154" s="117" t="s">
        <v>916</v>
      </c>
      <c r="M1154" s="138"/>
      <c r="N1154" s="130"/>
      <c r="O1154" s="130"/>
      <c r="P1154" s="130"/>
      <c r="Q1154" s="130"/>
      <c r="R1154" s="130"/>
      <c r="S1154" s="130"/>
      <c r="T1154" s="130"/>
      <c r="U1154" s="130"/>
      <c r="V1154" s="130"/>
      <c r="W1154" s="130"/>
      <c r="X1154" s="130"/>
      <c r="Y1154" s="130"/>
      <c r="Z1154" s="130"/>
      <c r="AA1154" s="130"/>
      <c r="AB1154" s="130"/>
      <c r="AC1154" s="130"/>
      <c r="AD1154" s="130"/>
      <c r="AE1154" s="130"/>
      <c r="AF1154" s="130"/>
      <c r="AG1154" s="130"/>
      <c r="AH1154" s="130"/>
      <c r="AI1154" s="130"/>
      <c r="AJ1154" s="130"/>
      <c r="AK1154" s="130"/>
      <c r="AL1154" s="130"/>
      <c r="AM1154" s="130"/>
      <c r="AN1154" s="130"/>
      <c r="AO1154" s="130"/>
      <c r="AP1154" s="130"/>
      <c r="AQ1154" s="130"/>
      <c r="AR1154" s="130"/>
      <c r="AS1154" s="130"/>
      <c r="AT1154" s="130"/>
      <c r="AU1154" s="130"/>
      <c r="AV1154" s="130"/>
      <c r="AW1154" s="130"/>
      <c r="AX1154" s="130"/>
      <c r="AY1154" s="130"/>
      <c r="AZ1154" s="130"/>
      <c r="BA1154" s="130"/>
      <c r="BB1154" s="130"/>
      <c r="BC1154" s="130"/>
      <c r="BD1154" s="130"/>
      <c r="BE1154" s="130"/>
      <c r="BF1154" s="130"/>
      <c r="BG1154" s="130"/>
      <c r="BH1154" s="130"/>
      <c r="BI1154" s="130"/>
      <c r="BJ1154" s="130"/>
      <c r="BK1154" s="130"/>
      <c r="BL1154" s="130"/>
      <c r="BM1154" s="130"/>
      <c r="BN1154" s="130"/>
      <c r="BO1154" s="130"/>
      <c r="BP1154" s="130"/>
      <c r="BQ1154" s="130"/>
      <c r="BR1154" s="130"/>
      <c r="BS1154" s="130"/>
      <c r="BT1154" s="130"/>
      <c r="BU1154" s="130"/>
      <c r="BV1154" s="130"/>
      <c r="BW1154" s="130"/>
      <c r="BX1154" s="130"/>
      <c r="BY1154" s="130"/>
      <c r="BZ1154" s="130"/>
      <c r="CA1154" s="130"/>
      <c r="CB1154" s="130"/>
      <c r="CC1154" s="130"/>
      <c r="CD1154" s="130"/>
      <c r="CE1154" s="130"/>
      <c r="CF1154" s="130"/>
      <c r="CG1154" s="130"/>
      <c r="CH1154" s="130"/>
      <c r="CI1154" s="130"/>
      <c r="CJ1154" s="130"/>
      <c r="CK1154" s="130"/>
      <c r="CL1154" s="130"/>
      <c r="CM1154" s="130"/>
      <c r="CN1154" s="130"/>
      <c r="CO1154" s="130"/>
      <c r="CP1154" s="130"/>
      <c r="CQ1154" s="130"/>
      <c r="CR1154" s="130"/>
      <c r="CS1154" s="130"/>
      <c r="CT1154" s="130"/>
      <c r="CU1154" s="130"/>
      <c r="CV1154" s="130"/>
      <c r="CW1154" s="130"/>
      <c r="CX1154" s="130"/>
      <c r="CY1154" s="130"/>
      <c r="CZ1154" s="130"/>
      <c r="DA1154" s="130"/>
      <c r="DB1154" s="130"/>
      <c r="DC1154" s="130"/>
      <c r="DD1154" s="130"/>
      <c r="DE1154" s="130"/>
      <c r="DF1154" s="130"/>
      <c r="DG1154" s="130"/>
      <c r="DH1154" s="130"/>
    </row>
    <row r="1155" spans="1:112" s="131" customFormat="1" ht="25.5">
      <c r="A1155" s="121">
        <v>194</v>
      </c>
      <c r="B1155" s="126">
        <v>47</v>
      </c>
      <c r="C1155" s="157" t="s">
        <v>917</v>
      </c>
      <c r="D1155" s="157" t="s">
        <v>901</v>
      </c>
      <c r="E1155" s="157" t="s">
        <v>918</v>
      </c>
      <c r="F1155" s="117" t="s">
        <v>919</v>
      </c>
      <c r="G1155" s="137" t="s">
        <v>54</v>
      </c>
      <c r="H1155" s="171">
        <v>5200</v>
      </c>
      <c r="I1155" s="171">
        <v>0</v>
      </c>
      <c r="J1155" s="171">
        <v>0</v>
      </c>
      <c r="K1155" s="158">
        <v>42300</v>
      </c>
      <c r="L1155" s="117" t="s">
        <v>920</v>
      </c>
      <c r="M1155" s="138"/>
      <c r="N1155" s="130"/>
      <c r="O1155" s="130"/>
      <c r="P1155" s="130"/>
      <c r="Q1155" s="130"/>
      <c r="R1155" s="130"/>
      <c r="S1155" s="130"/>
      <c r="T1155" s="130"/>
      <c r="U1155" s="130"/>
      <c r="V1155" s="130"/>
      <c r="W1155" s="130"/>
      <c r="X1155" s="130"/>
      <c r="Y1155" s="130"/>
      <c r="Z1155" s="130"/>
      <c r="AA1155" s="130"/>
      <c r="AB1155" s="130"/>
      <c r="AC1155" s="130"/>
      <c r="AD1155" s="130"/>
      <c r="AE1155" s="130"/>
      <c r="AF1155" s="130"/>
      <c r="AG1155" s="130"/>
      <c r="AH1155" s="130"/>
      <c r="AI1155" s="130"/>
      <c r="AJ1155" s="130"/>
      <c r="AK1155" s="130"/>
      <c r="AL1155" s="130"/>
      <c r="AM1155" s="130"/>
      <c r="AN1155" s="130"/>
      <c r="AO1155" s="130"/>
      <c r="AP1155" s="130"/>
      <c r="AQ1155" s="130"/>
      <c r="AR1155" s="130"/>
      <c r="AS1155" s="130"/>
      <c r="AT1155" s="130"/>
      <c r="AU1155" s="130"/>
      <c r="AV1155" s="130"/>
      <c r="AW1155" s="130"/>
      <c r="AX1155" s="130"/>
      <c r="AY1155" s="130"/>
      <c r="AZ1155" s="130"/>
      <c r="BA1155" s="130"/>
      <c r="BB1155" s="130"/>
      <c r="BC1155" s="130"/>
      <c r="BD1155" s="130"/>
      <c r="BE1155" s="130"/>
      <c r="BF1155" s="130"/>
      <c r="BG1155" s="130"/>
      <c r="BH1155" s="130"/>
      <c r="BI1155" s="130"/>
      <c r="BJ1155" s="130"/>
      <c r="BK1155" s="130"/>
      <c r="BL1155" s="130"/>
      <c r="BM1155" s="130"/>
      <c r="BN1155" s="130"/>
      <c r="BO1155" s="130"/>
      <c r="BP1155" s="130"/>
      <c r="BQ1155" s="130"/>
      <c r="BR1155" s="130"/>
      <c r="BS1155" s="130"/>
      <c r="BT1155" s="130"/>
      <c r="BU1155" s="130"/>
      <c r="BV1155" s="130"/>
      <c r="BW1155" s="130"/>
      <c r="BX1155" s="130"/>
      <c r="BY1155" s="130"/>
      <c r="BZ1155" s="130"/>
      <c r="CA1155" s="130"/>
      <c r="CB1155" s="130"/>
      <c r="CC1155" s="130"/>
      <c r="CD1155" s="130"/>
      <c r="CE1155" s="130"/>
      <c r="CF1155" s="130"/>
      <c r="CG1155" s="130"/>
      <c r="CH1155" s="130"/>
      <c r="CI1155" s="130"/>
      <c r="CJ1155" s="130"/>
      <c r="CK1155" s="130"/>
      <c r="CL1155" s="130"/>
      <c r="CM1155" s="130"/>
      <c r="CN1155" s="130"/>
      <c r="CO1155" s="130"/>
      <c r="CP1155" s="130"/>
      <c r="CQ1155" s="130"/>
      <c r="CR1155" s="130"/>
      <c r="CS1155" s="130"/>
      <c r="CT1155" s="130"/>
      <c r="CU1155" s="130"/>
      <c r="CV1155" s="130"/>
      <c r="CW1155" s="130"/>
      <c r="CX1155" s="130"/>
      <c r="CY1155" s="130"/>
      <c r="CZ1155" s="130"/>
      <c r="DA1155" s="130"/>
      <c r="DB1155" s="130"/>
      <c r="DC1155" s="130"/>
      <c r="DD1155" s="130"/>
      <c r="DE1155" s="130"/>
      <c r="DF1155" s="130"/>
      <c r="DG1155" s="130"/>
      <c r="DH1155" s="130"/>
    </row>
    <row r="1156" spans="1:112" s="131" customFormat="1" ht="25.5">
      <c r="A1156" s="121">
        <v>195</v>
      </c>
      <c r="B1156" s="126">
        <v>48</v>
      </c>
      <c r="C1156" s="157" t="s">
        <v>921</v>
      </c>
      <c r="D1156" s="157" t="s">
        <v>901</v>
      </c>
      <c r="E1156" s="157" t="s">
        <v>922</v>
      </c>
      <c r="F1156" s="117" t="s">
        <v>923</v>
      </c>
      <c r="G1156" s="137" t="s">
        <v>54</v>
      </c>
      <c r="H1156" s="171">
        <v>38000</v>
      </c>
      <c r="I1156" s="171">
        <v>0</v>
      </c>
      <c r="J1156" s="171">
        <v>0</v>
      </c>
      <c r="K1156" s="158">
        <v>42300</v>
      </c>
      <c r="L1156" s="117" t="s">
        <v>924</v>
      </c>
      <c r="M1156" s="138"/>
      <c r="N1156" s="130"/>
      <c r="O1156" s="130"/>
      <c r="P1156" s="130"/>
      <c r="Q1156" s="130"/>
      <c r="R1156" s="130"/>
      <c r="S1156" s="130"/>
      <c r="T1156" s="130"/>
      <c r="U1156" s="130"/>
      <c r="V1156" s="130"/>
      <c r="W1156" s="130"/>
      <c r="X1156" s="130"/>
      <c r="Y1156" s="130"/>
      <c r="Z1156" s="130"/>
      <c r="AA1156" s="130"/>
      <c r="AB1156" s="130"/>
      <c r="AC1156" s="130"/>
      <c r="AD1156" s="130"/>
      <c r="AE1156" s="130"/>
      <c r="AF1156" s="130"/>
      <c r="AG1156" s="130"/>
      <c r="AH1156" s="130"/>
      <c r="AI1156" s="130"/>
      <c r="AJ1156" s="130"/>
      <c r="AK1156" s="130"/>
      <c r="AL1156" s="130"/>
      <c r="AM1156" s="130"/>
      <c r="AN1156" s="130"/>
      <c r="AO1156" s="130"/>
      <c r="AP1156" s="130"/>
      <c r="AQ1156" s="130"/>
      <c r="AR1156" s="130"/>
      <c r="AS1156" s="130"/>
      <c r="AT1156" s="130"/>
      <c r="AU1156" s="130"/>
      <c r="AV1156" s="130"/>
      <c r="AW1156" s="130"/>
      <c r="AX1156" s="130"/>
      <c r="AY1156" s="130"/>
      <c r="AZ1156" s="130"/>
      <c r="BA1156" s="130"/>
      <c r="BB1156" s="130"/>
      <c r="BC1156" s="130"/>
      <c r="BD1156" s="130"/>
      <c r="BE1156" s="130"/>
      <c r="BF1156" s="130"/>
      <c r="BG1156" s="130"/>
      <c r="BH1156" s="130"/>
      <c r="BI1156" s="130"/>
      <c r="BJ1156" s="130"/>
      <c r="BK1156" s="130"/>
      <c r="BL1156" s="130"/>
      <c r="BM1156" s="130"/>
      <c r="BN1156" s="130"/>
      <c r="BO1156" s="130"/>
      <c r="BP1156" s="130"/>
      <c r="BQ1156" s="130"/>
      <c r="BR1156" s="130"/>
      <c r="BS1156" s="130"/>
      <c r="BT1156" s="130"/>
      <c r="BU1156" s="130"/>
      <c r="BV1156" s="130"/>
      <c r="BW1156" s="130"/>
      <c r="BX1156" s="130"/>
      <c r="BY1156" s="130"/>
      <c r="BZ1156" s="130"/>
      <c r="CA1156" s="130"/>
      <c r="CB1156" s="130"/>
      <c r="CC1156" s="130"/>
      <c r="CD1156" s="130"/>
      <c r="CE1156" s="130"/>
      <c r="CF1156" s="130"/>
      <c r="CG1156" s="130"/>
      <c r="CH1156" s="130"/>
      <c r="CI1156" s="130"/>
      <c r="CJ1156" s="130"/>
      <c r="CK1156" s="130"/>
      <c r="CL1156" s="130"/>
      <c r="CM1156" s="130"/>
      <c r="CN1156" s="130"/>
      <c r="CO1156" s="130"/>
      <c r="CP1156" s="130"/>
      <c r="CQ1156" s="130"/>
      <c r="CR1156" s="130"/>
      <c r="CS1156" s="130"/>
      <c r="CT1156" s="130"/>
      <c r="CU1156" s="130"/>
      <c r="CV1156" s="130"/>
      <c r="CW1156" s="130"/>
      <c r="CX1156" s="130"/>
      <c r="CY1156" s="130"/>
      <c r="CZ1156" s="130"/>
      <c r="DA1156" s="130"/>
      <c r="DB1156" s="130"/>
      <c r="DC1156" s="130"/>
      <c r="DD1156" s="130"/>
      <c r="DE1156" s="130"/>
      <c r="DF1156" s="130"/>
      <c r="DG1156" s="130"/>
      <c r="DH1156" s="130"/>
    </row>
    <row r="1157" spans="1:112" s="131" customFormat="1" ht="12.75">
      <c r="A1157" s="121">
        <v>196</v>
      </c>
      <c r="B1157" s="126">
        <v>49</v>
      </c>
      <c r="C1157" s="159" t="s">
        <v>925</v>
      </c>
      <c r="D1157" s="159" t="s">
        <v>901</v>
      </c>
      <c r="E1157" s="159" t="s">
        <v>926</v>
      </c>
      <c r="F1157" s="118" t="s">
        <v>927</v>
      </c>
      <c r="G1157" s="137" t="s">
        <v>54</v>
      </c>
      <c r="H1157" s="171">
        <v>39600</v>
      </c>
      <c r="I1157" s="173">
        <v>0</v>
      </c>
      <c r="J1157" s="173">
        <v>0</v>
      </c>
      <c r="K1157" s="160" t="s">
        <v>125</v>
      </c>
      <c r="L1157" s="118" t="s">
        <v>928</v>
      </c>
      <c r="N1157" s="130"/>
      <c r="O1157" s="130"/>
      <c r="P1157" s="130"/>
      <c r="Q1157" s="130"/>
      <c r="R1157" s="130"/>
      <c r="S1157" s="130"/>
      <c r="T1157" s="130"/>
      <c r="U1157" s="130"/>
      <c r="V1157" s="130"/>
      <c r="W1157" s="130"/>
      <c r="X1157" s="130"/>
      <c r="Y1157" s="130"/>
      <c r="Z1157" s="130"/>
      <c r="AA1157" s="130"/>
      <c r="AB1157" s="130"/>
      <c r="AC1157" s="130"/>
      <c r="AD1157" s="130"/>
      <c r="AE1157" s="130"/>
      <c r="AF1157" s="130"/>
      <c r="AG1157" s="130"/>
      <c r="AH1157" s="130"/>
      <c r="AI1157" s="130"/>
      <c r="AJ1157" s="130"/>
      <c r="AK1157" s="130"/>
      <c r="AL1157" s="130"/>
      <c r="AM1157" s="130"/>
      <c r="AN1157" s="130"/>
      <c r="AO1157" s="130"/>
      <c r="AP1157" s="130"/>
      <c r="AQ1157" s="130"/>
      <c r="AR1157" s="130"/>
      <c r="AS1157" s="130"/>
      <c r="AT1157" s="130"/>
      <c r="AU1157" s="130"/>
      <c r="AV1157" s="130"/>
      <c r="AW1157" s="130"/>
      <c r="AX1157" s="130"/>
      <c r="AY1157" s="130"/>
      <c r="AZ1157" s="130"/>
      <c r="BA1157" s="130"/>
      <c r="BB1157" s="130"/>
      <c r="BC1157" s="130"/>
      <c r="BD1157" s="130"/>
      <c r="BE1157" s="130"/>
      <c r="BF1157" s="130"/>
      <c r="BG1157" s="130"/>
      <c r="BH1157" s="130"/>
      <c r="BI1157" s="130"/>
      <c r="BJ1157" s="130"/>
      <c r="BK1157" s="130"/>
      <c r="BL1157" s="130"/>
      <c r="BM1157" s="130"/>
      <c r="BN1157" s="130"/>
      <c r="BO1157" s="130"/>
      <c r="BP1157" s="130"/>
      <c r="BQ1157" s="130"/>
      <c r="BR1157" s="130"/>
      <c r="BS1157" s="130"/>
      <c r="BT1157" s="130"/>
      <c r="BU1157" s="130"/>
      <c r="BV1157" s="130"/>
      <c r="BW1157" s="130"/>
      <c r="BX1157" s="130"/>
      <c r="BY1157" s="130"/>
      <c r="BZ1157" s="130"/>
      <c r="CA1157" s="130"/>
      <c r="CB1157" s="130"/>
      <c r="CC1157" s="130"/>
      <c r="CD1157" s="130"/>
      <c r="CE1157" s="130"/>
      <c r="CF1157" s="130"/>
      <c r="CG1157" s="130"/>
      <c r="CH1157" s="130"/>
      <c r="CI1157" s="130"/>
      <c r="CJ1157" s="130"/>
      <c r="CK1157" s="130"/>
      <c r="CL1157" s="130"/>
      <c r="CM1157" s="130"/>
      <c r="CN1157" s="130"/>
      <c r="CO1157" s="130"/>
      <c r="CP1157" s="130"/>
      <c r="CQ1157" s="130"/>
      <c r="CR1157" s="130"/>
      <c r="CS1157" s="130"/>
      <c r="CT1157" s="130"/>
      <c r="CU1157" s="130"/>
      <c r="CV1157" s="130"/>
      <c r="CW1157" s="130"/>
      <c r="CX1157" s="130"/>
      <c r="CY1157" s="130"/>
      <c r="CZ1157" s="130"/>
      <c r="DA1157" s="130"/>
      <c r="DB1157" s="130"/>
      <c r="DC1157" s="130"/>
      <c r="DD1157" s="130"/>
      <c r="DE1157" s="130"/>
      <c r="DF1157" s="130"/>
      <c r="DG1157" s="130"/>
      <c r="DH1157" s="130"/>
    </row>
    <row r="1158" spans="1:112" s="131" customFormat="1" ht="12.75">
      <c r="A1158" s="121">
        <v>197</v>
      </c>
      <c r="B1158" s="126">
        <v>50</v>
      </c>
      <c r="C1158" s="159" t="s">
        <v>925</v>
      </c>
      <c r="D1158" s="159" t="s">
        <v>901</v>
      </c>
      <c r="E1158" s="159" t="s">
        <v>926</v>
      </c>
      <c r="F1158" s="118" t="s">
        <v>929</v>
      </c>
      <c r="G1158" s="159" t="s">
        <v>403</v>
      </c>
      <c r="H1158" s="171">
        <v>50000</v>
      </c>
      <c r="I1158" s="173">
        <v>0</v>
      </c>
      <c r="J1158" s="173">
        <v>0</v>
      </c>
      <c r="K1158" s="160" t="s">
        <v>125</v>
      </c>
      <c r="L1158" s="118" t="s">
        <v>930</v>
      </c>
      <c r="N1158" s="130"/>
      <c r="O1158" s="130"/>
      <c r="P1158" s="130"/>
      <c r="Q1158" s="130"/>
      <c r="R1158" s="130"/>
      <c r="S1158" s="130"/>
      <c r="T1158" s="130"/>
      <c r="U1158" s="130"/>
      <c r="V1158" s="130"/>
      <c r="W1158" s="130"/>
      <c r="X1158" s="130"/>
      <c r="Y1158" s="130"/>
      <c r="Z1158" s="130"/>
      <c r="AA1158" s="130"/>
      <c r="AB1158" s="130"/>
      <c r="AC1158" s="130"/>
      <c r="AD1158" s="130"/>
      <c r="AE1158" s="130"/>
      <c r="AF1158" s="130"/>
      <c r="AG1158" s="130"/>
      <c r="AH1158" s="130"/>
      <c r="AI1158" s="130"/>
      <c r="AJ1158" s="130"/>
      <c r="AK1158" s="130"/>
      <c r="AL1158" s="130"/>
      <c r="AM1158" s="130"/>
      <c r="AN1158" s="130"/>
      <c r="AO1158" s="130"/>
      <c r="AP1158" s="130"/>
      <c r="AQ1158" s="130"/>
      <c r="AR1158" s="130"/>
      <c r="AS1158" s="130"/>
      <c r="AT1158" s="130"/>
      <c r="AU1158" s="130"/>
      <c r="AV1158" s="130"/>
      <c r="AW1158" s="130"/>
      <c r="AX1158" s="130"/>
      <c r="AY1158" s="130"/>
      <c r="AZ1158" s="130"/>
      <c r="BA1158" s="130"/>
      <c r="BB1158" s="130"/>
      <c r="BC1158" s="130"/>
      <c r="BD1158" s="130"/>
      <c r="BE1158" s="130"/>
      <c r="BF1158" s="130"/>
      <c r="BG1158" s="130"/>
      <c r="BH1158" s="130"/>
      <c r="BI1158" s="130"/>
      <c r="BJ1158" s="130"/>
      <c r="BK1158" s="130"/>
      <c r="BL1158" s="130"/>
      <c r="BM1158" s="130"/>
      <c r="BN1158" s="130"/>
      <c r="BO1158" s="130"/>
      <c r="BP1158" s="130"/>
      <c r="BQ1158" s="130"/>
      <c r="BR1158" s="130"/>
      <c r="BS1158" s="130"/>
      <c r="BT1158" s="130"/>
      <c r="BU1158" s="130"/>
      <c r="BV1158" s="130"/>
      <c r="BW1158" s="130"/>
      <c r="BX1158" s="130"/>
      <c r="BY1158" s="130"/>
      <c r="BZ1158" s="130"/>
      <c r="CA1158" s="130"/>
      <c r="CB1158" s="130"/>
      <c r="CC1158" s="130"/>
      <c r="CD1158" s="130"/>
      <c r="CE1158" s="130"/>
      <c r="CF1158" s="130"/>
      <c r="CG1158" s="130"/>
      <c r="CH1158" s="130"/>
      <c r="CI1158" s="130"/>
      <c r="CJ1158" s="130"/>
      <c r="CK1158" s="130"/>
      <c r="CL1158" s="130"/>
      <c r="CM1158" s="130"/>
      <c r="CN1158" s="130"/>
      <c r="CO1158" s="130"/>
      <c r="CP1158" s="130"/>
      <c r="CQ1158" s="130"/>
      <c r="CR1158" s="130"/>
      <c r="CS1158" s="130"/>
      <c r="CT1158" s="130"/>
      <c r="CU1158" s="130"/>
      <c r="CV1158" s="130"/>
      <c r="CW1158" s="130"/>
      <c r="CX1158" s="130"/>
      <c r="CY1158" s="130"/>
      <c r="CZ1158" s="130"/>
      <c r="DA1158" s="130"/>
      <c r="DB1158" s="130"/>
      <c r="DC1158" s="130"/>
      <c r="DD1158" s="130"/>
      <c r="DE1158" s="130"/>
      <c r="DF1158" s="130"/>
      <c r="DG1158" s="130"/>
      <c r="DH1158" s="130"/>
    </row>
    <row r="1159" spans="1:112" s="131" customFormat="1" ht="12.75">
      <c r="A1159" s="121">
        <v>198</v>
      </c>
      <c r="B1159" s="126">
        <v>51</v>
      </c>
      <c r="C1159" s="161" t="s">
        <v>931</v>
      </c>
      <c r="D1159" s="161" t="s">
        <v>901</v>
      </c>
      <c r="E1159" s="161" t="s">
        <v>932</v>
      </c>
      <c r="F1159" s="119" t="s">
        <v>933</v>
      </c>
      <c r="G1159" s="159" t="s">
        <v>54</v>
      </c>
      <c r="H1159" s="171">
        <v>200</v>
      </c>
      <c r="I1159" s="171">
        <v>0</v>
      </c>
      <c r="J1159" s="171">
        <v>0</v>
      </c>
      <c r="K1159" s="162">
        <v>42043</v>
      </c>
      <c r="L1159" s="119" t="s">
        <v>934</v>
      </c>
      <c r="M1159" s="142"/>
      <c r="N1159" s="130"/>
      <c r="O1159" s="130"/>
      <c r="P1159" s="130"/>
      <c r="Q1159" s="130"/>
      <c r="R1159" s="130"/>
      <c r="S1159" s="130"/>
      <c r="T1159" s="130"/>
      <c r="U1159" s="130"/>
      <c r="V1159" s="130"/>
      <c r="W1159" s="130"/>
      <c r="X1159" s="130"/>
      <c r="Y1159" s="130"/>
      <c r="Z1159" s="130"/>
      <c r="AA1159" s="130"/>
      <c r="AB1159" s="130"/>
      <c r="AC1159" s="130"/>
      <c r="AD1159" s="130"/>
      <c r="AE1159" s="130"/>
      <c r="AF1159" s="130"/>
      <c r="AG1159" s="130"/>
      <c r="AH1159" s="130"/>
      <c r="AI1159" s="130"/>
      <c r="AJ1159" s="130"/>
      <c r="AK1159" s="130"/>
      <c r="AL1159" s="130"/>
      <c r="AM1159" s="130"/>
      <c r="AN1159" s="130"/>
      <c r="AO1159" s="130"/>
      <c r="AP1159" s="130"/>
      <c r="AQ1159" s="130"/>
      <c r="AR1159" s="130"/>
      <c r="AS1159" s="130"/>
      <c r="AT1159" s="130"/>
      <c r="AU1159" s="130"/>
      <c r="AV1159" s="130"/>
      <c r="AW1159" s="130"/>
      <c r="AX1159" s="130"/>
      <c r="AY1159" s="130"/>
      <c r="AZ1159" s="130"/>
      <c r="BA1159" s="130"/>
      <c r="BB1159" s="130"/>
      <c r="BC1159" s="130"/>
      <c r="BD1159" s="130"/>
      <c r="BE1159" s="130"/>
      <c r="BF1159" s="130"/>
      <c r="BG1159" s="130"/>
      <c r="BH1159" s="130"/>
      <c r="BI1159" s="130"/>
      <c r="BJ1159" s="130"/>
      <c r="BK1159" s="130"/>
      <c r="BL1159" s="130"/>
      <c r="BM1159" s="130"/>
      <c r="BN1159" s="130"/>
      <c r="BO1159" s="130"/>
      <c r="BP1159" s="130"/>
      <c r="BQ1159" s="130"/>
      <c r="BR1159" s="130"/>
      <c r="BS1159" s="130"/>
      <c r="BT1159" s="130"/>
      <c r="BU1159" s="130"/>
      <c r="BV1159" s="130"/>
      <c r="BW1159" s="130"/>
      <c r="BX1159" s="130"/>
      <c r="BY1159" s="130"/>
      <c r="BZ1159" s="130"/>
      <c r="CA1159" s="130"/>
      <c r="CB1159" s="130"/>
      <c r="CC1159" s="130"/>
      <c r="CD1159" s="130"/>
      <c r="CE1159" s="130"/>
      <c r="CF1159" s="130"/>
      <c r="CG1159" s="130"/>
      <c r="CH1159" s="130"/>
      <c r="CI1159" s="130"/>
      <c r="CJ1159" s="130"/>
      <c r="CK1159" s="130"/>
      <c r="CL1159" s="130"/>
      <c r="CM1159" s="130"/>
      <c r="CN1159" s="130"/>
      <c r="CO1159" s="130"/>
      <c r="CP1159" s="130"/>
      <c r="CQ1159" s="130"/>
      <c r="CR1159" s="130"/>
      <c r="CS1159" s="130"/>
      <c r="CT1159" s="130"/>
      <c r="CU1159" s="130"/>
      <c r="CV1159" s="130"/>
      <c r="CW1159" s="130"/>
      <c r="CX1159" s="130"/>
      <c r="CY1159" s="130"/>
      <c r="CZ1159" s="130"/>
      <c r="DA1159" s="130"/>
      <c r="DB1159" s="130"/>
      <c r="DC1159" s="130"/>
      <c r="DD1159" s="130"/>
      <c r="DE1159" s="130"/>
      <c r="DF1159" s="130"/>
      <c r="DG1159" s="130"/>
      <c r="DH1159" s="130"/>
    </row>
    <row r="1160" spans="1:112" s="131" customFormat="1" ht="25.5">
      <c r="A1160" s="121">
        <v>199</v>
      </c>
      <c r="B1160" s="126">
        <v>52</v>
      </c>
      <c r="C1160" s="161" t="s">
        <v>935</v>
      </c>
      <c r="D1160" s="161" t="s">
        <v>726</v>
      </c>
      <c r="E1160" s="161" t="s">
        <v>936</v>
      </c>
      <c r="F1160" s="119" t="s">
        <v>937</v>
      </c>
      <c r="G1160" s="159" t="s">
        <v>403</v>
      </c>
      <c r="H1160" s="171">
        <v>225211</v>
      </c>
      <c r="I1160" s="171">
        <v>0</v>
      </c>
      <c r="J1160" s="171">
        <v>0</v>
      </c>
      <c r="K1160" s="162" t="s">
        <v>938</v>
      </c>
      <c r="L1160" s="119" t="s">
        <v>939</v>
      </c>
      <c r="M1160" s="142"/>
      <c r="N1160" s="130"/>
      <c r="O1160" s="130"/>
      <c r="P1160" s="130"/>
      <c r="Q1160" s="130"/>
      <c r="R1160" s="130"/>
      <c r="S1160" s="130"/>
      <c r="T1160" s="130"/>
      <c r="U1160" s="130"/>
      <c r="V1160" s="130"/>
      <c r="W1160" s="130"/>
      <c r="X1160" s="130"/>
      <c r="Y1160" s="130"/>
      <c r="Z1160" s="130"/>
      <c r="AA1160" s="130"/>
      <c r="AB1160" s="130"/>
      <c r="AC1160" s="130"/>
      <c r="AD1160" s="130"/>
      <c r="AE1160" s="130"/>
      <c r="AF1160" s="130"/>
      <c r="AG1160" s="130"/>
      <c r="AH1160" s="130"/>
      <c r="AI1160" s="130"/>
      <c r="AJ1160" s="130"/>
      <c r="AK1160" s="130"/>
      <c r="AL1160" s="130"/>
      <c r="AM1160" s="130"/>
      <c r="AN1160" s="130"/>
      <c r="AO1160" s="130"/>
      <c r="AP1160" s="130"/>
      <c r="AQ1160" s="130"/>
      <c r="AR1160" s="130"/>
      <c r="AS1160" s="130"/>
      <c r="AT1160" s="130"/>
      <c r="AU1160" s="130"/>
      <c r="AV1160" s="130"/>
      <c r="AW1160" s="130"/>
      <c r="AX1160" s="130"/>
      <c r="AY1160" s="130"/>
      <c r="AZ1160" s="130"/>
      <c r="BA1160" s="130"/>
      <c r="BB1160" s="130"/>
      <c r="BC1160" s="130"/>
      <c r="BD1160" s="130"/>
      <c r="BE1160" s="130"/>
      <c r="BF1160" s="130"/>
      <c r="BG1160" s="130"/>
      <c r="BH1160" s="130"/>
      <c r="BI1160" s="130"/>
      <c r="BJ1160" s="130"/>
      <c r="BK1160" s="130"/>
      <c r="BL1160" s="130"/>
      <c r="BM1160" s="130"/>
      <c r="BN1160" s="130"/>
      <c r="BO1160" s="130"/>
      <c r="BP1160" s="130"/>
      <c r="BQ1160" s="130"/>
      <c r="BR1160" s="130"/>
      <c r="BS1160" s="130"/>
      <c r="BT1160" s="130"/>
      <c r="BU1160" s="130"/>
      <c r="BV1160" s="130"/>
      <c r="BW1160" s="130"/>
      <c r="BX1160" s="130"/>
      <c r="BY1160" s="130"/>
      <c r="BZ1160" s="130"/>
      <c r="CA1160" s="130"/>
      <c r="CB1160" s="130"/>
      <c r="CC1160" s="130"/>
      <c r="CD1160" s="130"/>
      <c r="CE1160" s="130"/>
      <c r="CF1160" s="130"/>
      <c r="CG1160" s="130"/>
      <c r="CH1160" s="130"/>
      <c r="CI1160" s="130"/>
      <c r="CJ1160" s="130"/>
      <c r="CK1160" s="130"/>
      <c r="CL1160" s="130"/>
      <c r="CM1160" s="130"/>
      <c r="CN1160" s="130"/>
      <c r="CO1160" s="130"/>
      <c r="CP1160" s="130"/>
      <c r="CQ1160" s="130"/>
      <c r="CR1160" s="130"/>
      <c r="CS1160" s="130"/>
      <c r="CT1160" s="130"/>
      <c r="CU1160" s="130"/>
      <c r="CV1160" s="130"/>
      <c r="CW1160" s="130"/>
      <c r="CX1160" s="130"/>
      <c r="CY1160" s="130"/>
      <c r="CZ1160" s="130"/>
      <c r="DA1160" s="130"/>
      <c r="DB1160" s="130"/>
      <c r="DC1160" s="130"/>
      <c r="DD1160" s="130"/>
      <c r="DE1160" s="130"/>
      <c r="DF1160" s="130"/>
      <c r="DG1160" s="130"/>
      <c r="DH1160" s="130"/>
    </row>
    <row r="1161" spans="1:112" s="131" customFormat="1" ht="12.75">
      <c r="A1161" s="121">
        <v>200</v>
      </c>
      <c r="B1161" s="126">
        <v>53</v>
      </c>
      <c r="C1161" s="159" t="s">
        <v>925</v>
      </c>
      <c r="D1161" s="161" t="s">
        <v>901</v>
      </c>
      <c r="E1161" s="159" t="s">
        <v>926</v>
      </c>
      <c r="F1161" s="119" t="s">
        <v>940</v>
      </c>
      <c r="G1161" s="159" t="s">
        <v>403</v>
      </c>
      <c r="H1161" s="171">
        <v>470000</v>
      </c>
      <c r="I1161" s="171">
        <v>0</v>
      </c>
      <c r="J1161" s="171">
        <v>0</v>
      </c>
      <c r="K1161" s="162" t="s">
        <v>941</v>
      </c>
      <c r="L1161" s="119" t="s">
        <v>942</v>
      </c>
      <c r="M1161" s="142"/>
      <c r="N1161" s="130"/>
      <c r="O1161" s="130"/>
      <c r="P1161" s="130"/>
      <c r="Q1161" s="130"/>
      <c r="R1161" s="130"/>
      <c r="S1161" s="130"/>
      <c r="T1161" s="130"/>
      <c r="U1161" s="130"/>
      <c r="V1161" s="130"/>
      <c r="W1161" s="130"/>
      <c r="X1161" s="130"/>
      <c r="Y1161" s="130"/>
      <c r="Z1161" s="130"/>
      <c r="AA1161" s="130"/>
      <c r="AB1161" s="130"/>
      <c r="AC1161" s="130"/>
      <c r="AD1161" s="130"/>
      <c r="AE1161" s="130"/>
      <c r="AF1161" s="130"/>
      <c r="AG1161" s="130"/>
      <c r="AH1161" s="130"/>
      <c r="AI1161" s="130"/>
      <c r="AJ1161" s="130"/>
      <c r="AK1161" s="130"/>
      <c r="AL1161" s="130"/>
      <c r="AM1161" s="130"/>
      <c r="AN1161" s="130"/>
      <c r="AO1161" s="130"/>
      <c r="AP1161" s="130"/>
      <c r="AQ1161" s="130"/>
      <c r="AR1161" s="130"/>
      <c r="AS1161" s="130"/>
      <c r="AT1161" s="130"/>
      <c r="AU1161" s="130"/>
      <c r="AV1161" s="130"/>
      <c r="AW1161" s="130"/>
      <c r="AX1161" s="130"/>
      <c r="AY1161" s="130"/>
      <c r="AZ1161" s="130"/>
      <c r="BA1161" s="130"/>
      <c r="BB1161" s="130"/>
      <c r="BC1161" s="130"/>
      <c r="BD1161" s="130"/>
      <c r="BE1161" s="130"/>
      <c r="BF1161" s="130"/>
      <c r="BG1161" s="130"/>
      <c r="BH1161" s="130"/>
      <c r="BI1161" s="130"/>
      <c r="BJ1161" s="130"/>
      <c r="BK1161" s="130"/>
      <c r="BL1161" s="130"/>
      <c r="BM1161" s="130"/>
      <c r="BN1161" s="130"/>
      <c r="BO1161" s="130"/>
      <c r="BP1161" s="130"/>
      <c r="BQ1161" s="130"/>
      <c r="BR1161" s="130"/>
      <c r="BS1161" s="130"/>
      <c r="BT1161" s="130"/>
      <c r="BU1161" s="130"/>
      <c r="BV1161" s="130"/>
      <c r="BW1161" s="130"/>
      <c r="BX1161" s="130"/>
      <c r="BY1161" s="130"/>
      <c r="BZ1161" s="130"/>
      <c r="CA1161" s="130"/>
      <c r="CB1161" s="130"/>
      <c r="CC1161" s="130"/>
      <c r="CD1161" s="130"/>
      <c r="CE1161" s="130"/>
      <c r="CF1161" s="130"/>
      <c r="CG1161" s="130"/>
      <c r="CH1161" s="130"/>
      <c r="CI1161" s="130"/>
      <c r="CJ1161" s="130"/>
      <c r="CK1161" s="130"/>
      <c r="CL1161" s="130"/>
      <c r="CM1161" s="130"/>
      <c r="CN1161" s="130"/>
      <c r="CO1161" s="130"/>
      <c r="CP1161" s="130"/>
      <c r="CQ1161" s="130"/>
      <c r="CR1161" s="130"/>
      <c r="CS1161" s="130"/>
      <c r="CT1161" s="130"/>
      <c r="CU1161" s="130"/>
      <c r="CV1161" s="130"/>
      <c r="CW1161" s="130"/>
      <c r="CX1161" s="130"/>
      <c r="CY1161" s="130"/>
      <c r="CZ1161" s="130"/>
      <c r="DA1161" s="130"/>
      <c r="DB1161" s="130"/>
      <c r="DC1161" s="130"/>
      <c r="DD1161" s="130"/>
      <c r="DE1161" s="130"/>
      <c r="DF1161" s="130"/>
      <c r="DG1161" s="130"/>
      <c r="DH1161" s="130"/>
    </row>
    <row r="1162" spans="1:112" s="131" customFormat="1" ht="25.5">
      <c r="A1162" s="121">
        <v>201</v>
      </c>
      <c r="B1162" s="126">
        <v>54</v>
      </c>
      <c r="C1162" s="163" t="s">
        <v>943</v>
      </c>
      <c r="D1162" s="163" t="s">
        <v>944</v>
      </c>
      <c r="E1162" s="161" t="s">
        <v>945</v>
      </c>
      <c r="F1162" s="119" t="s">
        <v>946</v>
      </c>
      <c r="G1162" s="159" t="s">
        <v>403</v>
      </c>
      <c r="H1162" s="171">
        <v>847221</v>
      </c>
      <c r="I1162" s="171">
        <v>0</v>
      </c>
      <c r="J1162" s="171">
        <v>0</v>
      </c>
      <c r="K1162" s="162" t="s">
        <v>947</v>
      </c>
      <c r="L1162" s="119" t="s">
        <v>948</v>
      </c>
      <c r="M1162" s="142"/>
      <c r="N1162" s="130"/>
      <c r="O1162" s="130"/>
      <c r="P1162" s="130"/>
      <c r="Q1162" s="130"/>
      <c r="R1162" s="130"/>
      <c r="S1162" s="130"/>
      <c r="T1162" s="130"/>
      <c r="U1162" s="130"/>
      <c r="V1162" s="130"/>
      <c r="W1162" s="130"/>
      <c r="X1162" s="130"/>
      <c r="Y1162" s="130"/>
      <c r="Z1162" s="130"/>
      <c r="AA1162" s="130"/>
      <c r="AB1162" s="130"/>
      <c r="AC1162" s="130"/>
      <c r="AD1162" s="130"/>
      <c r="AE1162" s="130"/>
      <c r="AF1162" s="130"/>
      <c r="AG1162" s="130"/>
      <c r="AH1162" s="130"/>
      <c r="AI1162" s="130"/>
      <c r="AJ1162" s="130"/>
      <c r="AK1162" s="130"/>
      <c r="AL1162" s="130"/>
      <c r="AM1162" s="130"/>
      <c r="AN1162" s="130"/>
      <c r="AO1162" s="130"/>
      <c r="AP1162" s="130"/>
      <c r="AQ1162" s="130"/>
      <c r="AR1162" s="130"/>
      <c r="AS1162" s="130"/>
      <c r="AT1162" s="130"/>
      <c r="AU1162" s="130"/>
      <c r="AV1162" s="130"/>
      <c r="AW1162" s="130"/>
      <c r="AX1162" s="130"/>
      <c r="AY1162" s="130"/>
      <c r="AZ1162" s="130"/>
      <c r="BA1162" s="130"/>
      <c r="BB1162" s="130"/>
      <c r="BC1162" s="130"/>
      <c r="BD1162" s="130"/>
      <c r="BE1162" s="130"/>
      <c r="BF1162" s="130"/>
      <c r="BG1162" s="130"/>
      <c r="BH1162" s="130"/>
      <c r="BI1162" s="130"/>
      <c r="BJ1162" s="130"/>
      <c r="BK1162" s="130"/>
      <c r="BL1162" s="130"/>
      <c r="BM1162" s="130"/>
      <c r="BN1162" s="130"/>
      <c r="BO1162" s="130"/>
      <c r="BP1162" s="130"/>
      <c r="BQ1162" s="130"/>
      <c r="BR1162" s="130"/>
      <c r="BS1162" s="130"/>
      <c r="BT1162" s="130"/>
      <c r="BU1162" s="130"/>
      <c r="BV1162" s="130"/>
      <c r="BW1162" s="130"/>
      <c r="BX1162" s="130"/>
      <c r="BY1162" s="130"/>
      <c r="BZ1162" s="130"/>
      <c r="CA1162" s="130"/>
      <c r="CB1162" s="130"/>
      <c r="CC1162" s="130"/>
      <c r="CD1162" s="130"/>
      <c r="CE1162" s="130"/>
      <c r="CF1162" s="130"/>
      <c r="CG1162" s="130"/>
      <c r="CH1162" s="130"/>
      <c r="CI1162" s="130"/>
      <c r="CJ1162" s="130"/>
      <c r="CK1162" s="130"/>
      <c r="CL1162" s="130"/>
      <c r="CM1162" s="130"/>
      <c r="CN1162" s="130"/>
      <c r="CO1162" s="130"/>
      <c r="CP1162" s="130"/>
      <c r="CQ1162" s="130"/>
      <c r="CR1162" s="130"/>
      <c r="CS1162" s="130"/>
      <c r="CT1162" s="130"/>
      <c r="CU1162" s="130"/>
      <c r="CV1162" s="130"/>
      <c r="CW1162" s="130"/>
      <c r="CX1162" s="130"/>
      <c r="CY1162" s="130"/>
      <c r="CZ1162" s="130"/>
      <c r="DA1162" s="130"/>
      <c r="DB1162" s="130"/>
      <c r="DC1162" s="130"/>
      <c r="DD1162" s="130"/>
      <c r="DE1162" s="130"/>
      <c r="DF1162" s="130"/>
      <c r="DG1162" s="130"/>
      <c r="DH1162" s="130"/>
    </row>
    <row r="1163" spans="1:112" s="131" customFormat="1" ht="25.5">
      <c r="A1163" s="121">
        <v>202</v>
      </c>
      <c r="B1163" s="126">
        <v>55</v>
      </c>
      <c r="C1163" s="163" t="s">
        <v>949</v>
      </c>
      <c r="D1163" s="163" t="s">
        <v>950</v>
      </c>
      <c r="E1163" s="161" t="s">
        <v>951</v>
      </c>
      <c r="F1163" s="119" t="s">
        <v>952</v>
      </c>
      <c r="G1163" s="159" t="s">
        <v>662</v>
      </c>
      <c r="H1163" s="171">
        <v>61398</v>
      </c>
      <c r="I1163" s="171">
        <v>0</v>
      </c>
      <c r="J1163" s="171">
        <v>0</v>
      </c>
      <c r="K1163" s="162" t="s">
        <v>947</v>
      </c>
      <c r="L1163" s="119" t="s">
        <v>953</v>
      </c>
      <c r="M1163" s="142"/>
      <c r="N1163" s="130"/>
      <c r="O1163" s="130"/>
      <c r="P1163" s="130"/>
      <c r="Q1163" s="130"/>
      <c r="R1163" s="130"/>
      <c r="S1163" s="130"/>
      <c r="T1163" s="130"/>
      <c r="U1163" s="130"/>
      <c r="V1163" s="130"/>
      <c r="W1163" s="130"/>
      <c r="X1163" s="130"/>
      <c r="Y1163" s="130"/>
      <c r="Z1163" s="130"/>
      <c r="AA1163" s="130"/>
      <c r="AB1163" s="130"/>
      <c r="AC1163" s="130"/>
      <c r="AD1163" s="130"/>
      <c r="AE1163" s="130"/>
      <c r="AF1163" s="130"/>
      <c r="AG1163" s="130"/>
      <c r="AH1163" s="130"/>
      <c r="AI1163" s="130"/>
      <c r="AJ1163" s="130"/>
      <c r="AK1163" s="130"/>
      <c r="AL1163" s="130"/>
      <c r="AM1163" s="130"/>
      <c r="AN1163" s="130"/>
      <c r="AO1163" s="130"/>
      <c r="AP1163" s="130"/>
      <c r="AQ1163" s="130"/>
      <c r="AR1163" s="130"/>
      <c r="AS1163" s="130"/>
      <c r="AT1163" s="130"/>
      <c r="AU1163" s="130"/>
      <c r="AV1163" s="130"/>
      <c r="AW1163" s="130"/>
      <c r="AX1163" s="130"/>
      <c r="AY1163" s="130"/>
      <c r="AZ1163" s="130"/>
      <c r="BA1163" s="130"/>
      <c r="BB1163" s="130"/>
      <c r="BC1163" s="130"/>
      <c r="BD1163" s="130"/>
      <c r="BE1163" s="130"/>
      <c r="BF1163" s="130"/>
      <c r="BG1163" s="130"/>
      <c r="BH1163" s="130"/>
      <c r="BI1163" s="130"/>
      <c r="BJ1163" s="130"/>
      <c r="BK1163" s="130"/>
      <c r="BL1163" s="130"/>
      <c r="BM1163" s="130"/>
      <c r="BN1163" s="130"/>
      <c r="BO1163" s="130"/>
      <c r="BP1163" s="130"/>
      <c r="BQ1163" s="130"/>
      <c r="BR1163" s="130"/>
      <c r="BS1163" s="130"/>
      <c r="BT1163" s="130"/>
      <c r="BU1163" s="130"/>
      <c r="BV1163" s="130"/>
      <c r="BW1163" s="130"/>
      <c r="BX1163" s="130"/>
      <c r="BY1163" s="130"/>
      <c r="BZ1163" s="130"/>
      <c r="CA1163" s="130"/>
      <c r="CB1163" s="130"/>
      <c r="CC1163" s="130"/>
      <c r="CD1163" s="130"/>
      <c r="CE1163" s="130"/>
      <c r="CF1163" s="130"/>
      <c r="CG1163" s="130"/>
      <c r="CH1163" s="130"/>
      <c r="CI1163" s="130"/>
      <c r="CJ1163" s="130"/>
      <c r="CK1163" s="130"/>
      <c r="CL1163" s="130"/>
      <c r="CM1163" s="130"/>
      <c r="CN1163" s="130"/>
      <c r="CO1163" s="130"/>
      <c r="CP1163" s="130"/>
      <c r="CQ1163" s="130"/>
      <c r="CR1163" s="130"/>
      <c r="CS1163" s="130"/>
      <c r="CT1163" s="130"/>
      <c r="CU1163" s="130"/>
      <c r="CV1163" s="130"/>
      <c r="CW1163" s="130"/>
      <c r="CX1163" s="130"/>
      <c r="CY1163" s="130"/>
      <c r="CZ1163" s="130"/>
      <c r="DA1163" s="130"/>
      <c r="DB1163" s="130"/>
      <c r="DC1163" s="130"/>
      <c r="DD1163" s="130"/>
      <c r="DE1163" s="130"/>
      <c r="DF1163" s="130"/>
      <c r="DG1163" s="130"/>
      <c r="DH1163" s="130"/>
    </row>
    <row r="1164" spans="1:112" s="131" customFormat="1" ht="25.5">
      <c r="A1164" s="121">
        <v>203</v>
      </c>
      <c r="B1164" s="126">
        <v>56</v>
      </c>
      <c r="C1164" s="164" t="s">
        <v>954</v>
      </c>
      <c r="D1164" s="165" t="s">
        <v>944</v>
      </c>
      <c r="E1164" s="166" t="s">
        <v>955</v>
      </c>
      <c r="F1164" s="167" t="s">
        <v>956</v>
      </c>
      <c r="G1164" s="166" t="s">
        <v>54</v>
      </c>
      <c r="H1164" s="172">
        <v>327997</v>
      </c>
      <c r="I1164" s="172">
        <v>0</v>
      </c>
      <c r="J1164" s="172">
        <v>0</v>
      </c>
      <c r="K1164" s="168" t="s">
        <v>947</v>
      </c>
      <c r="L1164" s="167" t="s">
        <v>957</v>
      </c>
      <c r="M1164" s="169"/>
      <c r="N1164" s="130"/>
      <c r="O1164" s="130"/>
      <c r="P1164" s="130"/>
      <c r="Q1164" s="130"/>
      <c r="R1164" s="130"/>
      <c r="S1164" s="130"/>
      <c r="T1164" s="130"/>
      <c r="U1164" s="130"/>
      <c r="V1164" s="130"/>
      <c r="W1164" s="130"/>
      <c r="X1164" s="130"/>
      <c r="Y1164" s="130"/>
      <c r="Z1164" s="130"/>
      <c r="AA1164" s="130"/>
      <c r="AB1164" s="130"/>
      <c r="AC1164" s="130"/>
      <c r="AD1164" s="130"/>
      <c r="AE1164" s="130"/>
      <c r="AF1164" s="130"/>
      <c r="AG1164" s="130"/>
      <c r="AH1164" s="130"/>
      <c r="AI1164" s="130"/>
      <c r="AJ1164" s="130"/>
      <c r="AK1164" s="130"/>
      <c r="AL1164" s="130"/>
      <c r="AM1164" s="130"/>
      <c r="AN1164" s="130"/>
      <c r="AO1164" s="130"/>
      <c r="AP1164" s="130"/>
      <c r="AQ1164" s="130"/>
      <c r="AR1164" s="130"/>
      <c r="AS1164" s="130"/>
      <c r="AT1164" s="130"/>
      <c r="AU1164" s="130"/>
      <c r="AV1164" s="130"/>
      <c r="AW1164" s="130"/>
      <c r="AX1164" s="130"/>
      <c r="AY1164" s="130"/>
      <c r="AZ1164" s="130"/>
      <c r="BA1164" s="130"/>
      <c r="BB1164" s="130"/>
      <c r="BC1164" s="130"/>
      <c r="BD1164" s="130"/>
      <c r="BE1164" s="130"/>
      <c r="BF1164" s="130"/>
      <c r="BG1164" s="130"/>
      <c r="BH1164" s="130"/>
      <c r="BI1164" s="130"/>
      <c r="BJ1164" s="130"/>
      <c r="BK1164" s="130"/>
      <c r="BL1164" s="130"/>
      <c r="BM1164" s="130"/>
      <c r="BN1164" s="130"/>
      <c r="BO1164" s="130"/>
      <c r="BP1164" s="130"/>
      <c r="BQ1164" s="130"/>
      <c r="BR1164" s="130"/>
      <c r="BS1164" s="130"/>
      <c r="BT1164" s="130"/>
      <c r="BU1164" s="130"/>
      <c r="BV1164" s="130"/>
      <c r="BW1164" s="130"/>
      <c r="BX1164" s="130"/>
      <c r="BY1164" s="130"/>
      <c r="BZ1164" s="130"/>
      <c r="CA1164" s="130"/>
      <c r="CB1164" s="130"/>
      <c r="CC1164" s="130"/>
      <c r="CD1164" s="130"/>
      <c r="CE1164" s="130"/>
      <c r="CF1164" s="130"/>
      <c r="CG1164" s="130"/>
      <c r="CH1164" s="130"/>
      <c r="CI1164" s="130"/>
      <c r="CJ1164" s="130"/>
      <c r="CK1164" s="130"/>
      <c r="CL1164" s="130"/>
      <c r="CM1164" s="130"/>
      <c r="CN1164" s="130"/>
      <c r="CO1164" s="130"/>
      <c r="CP1164" s="130"/>
      <c r="CQ1164" s="130"/>
      <c r="CR1164" s="130"/>
      <c r="CS1164" s="130"/>
      <c r="CT1164" s="130"/>
      <c r="CU1164" s="130"/>
      <c r="CV1164" s="130"/>
      <c r="CW1164" s="130"/>
      <c r="CX1164" s="130"/>
      <c r="CY1164" s="130"/>
      <c r="CZ1164" s="130"/>
      <c r="DA1164" s="130"/>
      <c r="DB1164" s="130"/>
      <c r="DC1164" s="130"/>
      <c r="DD1164" s="130"/>
      <c r="DE1164" s="130"/>
      <c r="DF1164" s="130"/>
      <c r="DG1164" s="130"/>
      <c r="DH1164" s="130"/>
    </row>
    <row r="1165" spans="1:112" s="143" customFormat="1" ht="25.5">
      <c r="A1165" s="121">
        <v>204</v>
      </c>
      <c r="B1165" s="126">
        <v>57</v>
      </c>
      <c r="C1165" s="163" t="s">
        <v>958</v>
      </c>
      <c r="D1165" s="163" t="s">
        <v>944</v>
      </c>
      <c r="E1165" s="131"/>
      <c r="F1165" s="144" t="s">
        <v>959</v>
      </c>
      <c r="G1165" s="159" t="s">
        <v>54</v>
      </c>
      <c r="H1165" s="171">
        <v>7800</v>
      </c>
      <c r="I1165" s="171">
        <v>0</v>
      </c>
      <c r="J1165" s="171">
        <v>0</v>
      </c>
      <c r="K1165" s="170" t="s">
        <v>673</v>
      </c>
      <c r="L1165" s="144" t="s">
        <v>960</v>
      </c>
      <c r="M1165" s="131"/>
      <c r="N1165" s="130"/>
      <c r="O1165" s="130"/>
      <c r="P1165" s="130"/>
      <c r="Q1165" s="130"/>
      <c r="R1165" s="130"/>
      <c r="S1165" s="130"/>
      <c r="T1165" s="130"/>
      <c r="U1165" s="130"/>
      <c r="V1165" s="130"/>
      <c r="W1165" s="130"/>
      <c r="X1165" s="130"/>
      <c r="Y1165" s="130"/>
      <c r="Z1165" s="130"/>
      <c r="AA1165" s="130"/>
      <c r="AB1165" s="130"/>
      <c r="AC1165" s="130"/>
      <c r="AD1165" s="130"/>
      <c r="AE1165" s="130"/>
      <c r="AF1165" s="130"/>
      <c r="AG1165" s="130"/>
      <c r="AH1165" s="130"/>
      <c r="AI1165" s="130"/>
      <c r="AJ1165" s="130"/>
      <c r="AK1165" s="130"/>
      <c r="AL1165" s="130"/>
      <c r="AM1165" s="130"/>
      <c r="AN1165" s="130"/>
      <c r="AO1165" s="130"/>
      <c r="AP1165" s="130"/>
      <c r="AQ1165" s="130"/>
      <c r="AR1165" s="130"/>
      <c r="AS1165" s="130"/>
      <c r="AT1165" s="130"/>
      <c r="AU1165" s="130"/>
      <c r="AV1165" s="130"/>
      <c r="AW1165" s="130"/>
      <c r="AX1165" s="130"/>
      <c r="AY1165" s="130"/>
      <c r="AZ1165" s="130"/>
      <c r="BA1165" s="130"/>
      <c r="BB1165" s="130"/>
      <c r="BC1165" s="130"/>
      <c r="BD1165" s="130"/>
      <c r="BE1165" s="130"/>
      <c r="BF1165" s="130"/>
      <c r="BG1165" s="130"/>
      <c r="BH1165" s="130"/>
      <c r="BI1165" s="130"/>
      <c r="BJ1165" s="130"/>
      <c r="BK1165" s="130"/>
      <c r="BL1165" s="130"/>
      <c r="BM1165" s="130"/>
      <c r="BN1165" s="130"/>
      <c r="BO1165" s="130"/>
      <c r="BP1165" s="130"/>
      <c r="BQ1165" s="130"/>
      <c r="BR1165" s="130"/>
      <c r="BS1165" s="130"/>
      <c r="BT1165" s="130"/>
      <c r="BU1165" s="130"/>
      <c r="BV1165" s="130"/>
      <c r="BW1165" s="130"/>
      <c r="BX1165" s="130"/>
      <c r="BY1165" s="130"/>
      <c r="BZ1165" s="130"/>
      <c r="CA1165" s="130"/>
      <c r="CB1165" s="130"/>
      <c r="CC1165" s="130"/>
      <c r="CD1165" s="130"/>
      <c r="CE1165" s="130"/>
      <c r="CF1165" s="130"/>
      <c r="CG1165" s="130"/>
      <c r="CH1165" s="130"/>
      <c r="CI1165" s="130"/>
      <c r="CJ1165" s="130"/>
      <c r="CK1165" s="130"/>
      <c r="CL1165" s="130"/>
      <c r="CM1165" s="130"/>
      <c r="CN1165" s="130"/>
      <c r="CO1165" s="130"/>
      <c r="CP1165" s="130"/>
      <c r="CQ1165" s="130"/>
      <c r="CR1165" s="130"/>
      <c r="CS1165" s="130"/>
      <c r="CT1165" s="130"/>
      <c r="CU1165" s="130"/>
      <c r="CV1165" s="130"/>
      <c r="CW1165" s="130"/>
      <c r="CX1165" s="130"/>
      <c r="CY1165" s="130"/>
      <c r="CZ1165" s="130"/>
      <c r="DA1165" s="130"/>
      <c r="DB1165" s="130"/>
      <c r="DC1165" s="130"/>
      <c r="DD1165" s="130"/>
      <c r="DE1165" s="130"/>
      <c r="DF1165" s="130"/>
      <c r="DG1165" s="130"/>
      <c r="DH1165" s="130"/>
    </row>
    <row r="1166" spans="1:112" s="143" customFormat="1" ht="12.75">
      <c r="A1166" s="121">
        <v>205</v>
      </c>
      <c r="B1166" s="126">
        <v>58</v>
      </c>
      <c r="C1166" s="163" t="s">
        <v>961</v>
      </c>
      <c r="D1166" s="163" t="s">
        <v>901</v>
      </c>
      <c r="E1166" s="131"/>
      <c r="F1166" s="144" t="s">
        <v>962</v>
      </c>
      <c r="G1166" s="131"/>
      <c r="H1166" s="171">
        <v>14500</v>
      </c>
      <c r="I1166" s="171">
        <v>0</v>
      </c>
      <c r="J1166" s="171">
        <v>0</v>
      </c>
      <c r="K1166" s="170" t="s">
        <v>673</v>
      </c>
      <c r="L1166" s="144" t="s">
        <v>963</v>
      </c>
      <c r="M1166" s="131"/>
      <c r="N1166" s="130"/>
      <c r="O1166" s="130"/>
      <c r="P1166" s="130"/>
      <c r="Q1166" s="130"/>
      <c r="R1166" s="130"/>
      <c r="S1166" s="130"/>
      <c r="T1166" s="130"/>
      <c r="U1166" s="130"/>
      <c r="V1166" s="130"/>
      <c r="W1166" s="130"/>
      <c r="X1166" s="130"/>
      <c r="Y1166" s="130"/>
      <c r="Z1166" s="130"/>
      <c r="AA1166" s="130"/>
      <c r="AB1166" s="130"/>
      <c r="AC1166" s="130"/>
      <c r="AD1166" s="130"/>
      <c r="AE1166" s="130"/>
      <c r="AF1166" s="130"/>
      <c r="AG1166" s="130"/>
      <c r="AH1166" s="130"/>
      <c r="AI1166" s="130"/>
      <c r="AJ1166" s="130"/>
      <c r="AK1166" s="130"/>
      <c r="AL1166" s="130"/>
      <c r="AM1166" s="130"/>
      <c r="AN1166" s="130"/>
      <c r="AO1166" s="130"/>
      <c r="AP1166" s="130"/>
      <c r="AQ1166" s="130"/>
      <c r="AR1166" s="130"/>
      <c r="AS1166" s="130"/>
      <c r="AT1166" s="130"/>
      <c r="AU1166" s="130"/>
      <c r="AV1166" s="130"/>
      <c r="AW1166" s="130"/>
      <c r="AX1166" s="130"/>
      <c r="AY1166" s="130"/>
      <c r="AZ1166" s="130"/>
      <c r="BA1166" s="130"/>
      <c r="BB1166" s="130"/>
      <c r="BC1166" s="130"/>
      <c r="BD1166" s="130"/>
      <c r="BE1166" s="130"/>
      <c r="BF1166" s="130"/>
      <c r="BG1166" s="130"/>
      <c r="BH1166" s="130"/>
      <c r="BI1166" s="130"/>
      <c r="BJ1166" s="130"/>
      <c r="BK1166" s="130"/>
      <c r="BL1166" s="130"/>
      <c r="BM1166" s="130"/>
      <c r="BN1166" s="130"/>
      <c r="BO1166" s="130"/>
      <c r="BP1166" s="130"/>
      <c r="BQ1166" s="130"/>
      <c r="BR1166" s="130"/>
      <c r="BS1166" s="130"/>
      <c r="BT1166" s="130"/>
      <c r="BU1166" s="130"/>
      <c r="BV1166" s="130"/>
      <c r="BW1166" s="130"/>
      <c r="BX1166" s="130"/>
      <c r="BY1166" s="130"/>
      <c r="BZ1166" s="130"/>
      <c r="CA1166" s="130"/>
      <c r="CB1166" s="130"/>
      <c r="CC1166" s="130"/>
      <c r="CD1166" s="130"/>
      <c r="CE1166" s="130"/>
      <c r="CF1166" s="130"/>
      <c r="CG1166" s="130"/>
      <c r="CH1166" s="130"/>
      <c r="CI1166" s="130"/>
      <c r="CJ1166" s="130"/>
      <c r="CK1166" s="130"/>
      <c r="CL1166" s="130"/>
      <c r="CM1166" s="130"/>
      <c r="CN1166" s="130"/>
      <c r="CO1166" s="130"/>
      <c r="CP1166" s="130"/>
      <c r="CQ1166" s="130"/>
      <c r="CR1166" s="130"/>
      <c r="CS1166" s="130"/>
      <c r="CT1166" s="130"/>
      <c r="CU1166" s="130"/>
      <c r="CV1166" s="130"/>
      <c r="CW1166" s="130"/>
      <c r="CX1166" s="130"/>
      <c r="CY1166" s="130"/>
      <c r="CZ1166" s="130"/>
      <c r="DA1166" s="130"/>
      <c r="DB1166" s="130"/>
      <c r="DC1166" s="130"/>
      <c r="DD1166" s="130"/>
      <c r="DE1166" s="130"/>
      <c r="DF1166" s="130"/>
      <c r="DG1166" s="130"/>
      <c r="DH1166" s="130"/>
    </row>
    <row r="1167" spans="1:112" s="143" customFormat="1" ht="38.25">
      <c r="A1167" s="121">
        <v>206</v>
      </c>
      <c r="B1167" s="126">
        <v>59</v>
      </c>
      <c r="C1167" s="163" t="s">
        <v>964</v>
      </c>
      <c r="D1167" s="163" t="s">
        <v>965</v>
      </c>
      <c r="E1167" s="131"/>
      <c r="F1167" s="170" t="s">
        <v>966</v>
      </c>
      <c r="G1167" s="131"/>
      <c r="H1167" s="171">
        <v>200000</v>
      </c>
      <c r="I1167" s="171">
        <v>0</v>
      </c>
      <c r="J1167" s="171">
        <v>0</v>
      </c>
      <c r="K1167" s="170" t="s">
        <v>673</v>
      </c>
      <c r="L1167" s="144" t="s">
        <v>967</v>
      </c>
      <c r="M1167" s="131"/>
      <c r="N1167" s="130"/>
      <c r="O1167" s="130"/>
      <c r="P1167" s="130"/>
      <c r="Q1167" s="130"/>
      <c r="R1167" s="130"/>
      <c r="S1167" s="130"/>
      <c r="T1167" s="130"/>
      <c r="U1167" s="130"/>
      <c r="V1167" s="130"/>
      <c r="W1167" s="130"/>
      <c r="X1167" s="130"/>
      <c r="Y1167" s="130"/>
      <c r="Z1167" s="130"/>
      <c r="AA1167" s="130"/>
      <c r="AB1167" s="130"/>
      <c r="AC1167" s="130"/>
      <c r="AD1167" s="130"/>
      <c r="AE1167" s="130"/>
      <c r="AF1167" s="130"/>
      <c r="AG1167" s="130"/>
      <c r="AH1167" s="130"/>
      <c r="AI1167" s="130"/>
      <c r="AJ1167" s="130"/>
      <c r="AK1167" s="130"/>
      <c r="AL1167" s="130"/>
      <c r="AM1167" s="130"/>
      <c r="AN1167" s="130"/>
      <c r="AO1167" s="130"/>
      <c r="AP1167" s="130"/>
      <c r="AQ1167" s="130"/>
      <c r="AR1167" s="130"/>
      <c r="AS1167" s="130"/>
      <c r="AT1167" s="130"/>
      <c r="AU1167" s="130"/>
      <c r="AV1167" s="130"/>
      <c r="AW1167" s="130"/>
      <c r="AX1167" s="130"/>
      <c r="AY1167" s="130"/>
      <c r="AZ1167" s="130"/>
      <c r="BA1167" s="130"/>
      <c r="BB1167" s="130"/>
      <c r="BC1167" s="130"/>
      <c r="BD1167" s="130"/>
      <c r="BE1167" s="130"/>
      <c r="BF1167" s="130"/>
      <c r="BG1167" s="130"/>
      <c r="BH1167" s="130"/>
      <c r="BI1167" s="130"/>
      <c r="BJ1167" s="130"/>
      <c r="BK1167" s="130"/>
      <c r="BL1167" s="130"/>
      <c r="BM1167" s="130"/>
      <c r="BN1167" s="130"/>
      <c r="BO1167" s="130"/>
      <c r="BP1167" s="130"/>
      <c r="BQ1167" s="130"/>
      <c r="BR1167" s="130"/>
      <c r="BS1167" s="130"/>
      <c r="BT1167" s="130"/>
      <c r="BU1167" s="130"/>
      <c r="BV1167" s="130"/>
      <c r="BW1167" s="130"/>
      <c r="BX1167" s="130"/>
      <c r="BY1167" s="130"/>
      <c r="BZ1167" s="130"/>
      <c r="CA1167" s="130"/>
      <c r="CB1167" s="130"/>
      <c r="CC1167" s="130"/>
      <c r="CD1167" s="130"/>
      <c r="CE1167" s="130"/>
      <c r="CF1167" s="130"/>
      <c r="CG1167" s="130"/>
      <c r="CH1167" s="130"/>
      <c r="CI1167" s="130"/>
      <c r="CJ1167" s="130"/>
      <c r="CK1167" s="130"/>
      <c r="CL1167" s="130"/>
      <c r="CM1167" s="130"/>
      <c r="CN1167" s="130"/>
      <c r="CO1167" s="130"/>
      <c r="CP1167" s="130"/>
      <c r="CQ1167" s="130"/>
      <c r="CR1167" s="130"/>
      <c r="CS1167" s="130"/>
      <c r="CT1167" s="130"/>
      <c r="CU1167" s="130"/>
      <c r="CV1167" s="130"/>
      <c r="CW1167" s="130"/>
      <c r="CX1167" s="130"/>
      <c r="CY1167" s="130"/>
      <c r="CZ1167" s="130"/>
      <c r="DA1167" s="130"/>
      <c r="DB1167" s="130"/>
      <c r="DC1167" s="130"/>
      <c r="DD1167" s="130"/>
      <c r="DE1167" s="130"/>
      <c r="DF1167" s="130"/>
      <c r="DG1167" s="130"/>
      <c r="DH1167" s="130"/>
    </row>
    <row r="1168" spans="1:112" s="143" customFormat="1" ht="25.5">
      <c r="A1168" s="121">
        <v>207</v>
      </c>
      <c r="B1168" s="126">
        <v>60</v>
      </c>
      <c r="C1168" s="163" t="s">
        <v>968</v>
      </c>
      <c r="D1168" s="163" t="s">
        <v>969</v>
      </c>
      <c r="E1168" s="131"/>
      <c r="F1168" s="144" t="s">
        <v>970</v>
      </c>
      <c r="G1168" s="131"/>
      <c r="H1168" s="171">
        <v>5200</v>
      </c>
      <c r="I1168" s="173">
        <v>0</v>
      </c>
      <c r="J1168" s="173">
        <v>0</v>
      </c>
      <c r="K1168" s="144" t="s">
        <v>673</v>
      </c>
      <c r="L1168" s="144" t="s">
        <v>971</v>
      </c>
      <c r="M1168" s="131"/>
      <c r="N1168" s="130"/>
      <c r="O1168" s="130"/>
      <c r="P1168" s="130"/>
      <c r="Q1168" s="130"/>
      <c r="R1168" s="130"/>
      <c r="S1168" s="130"/>
      <c r="T1168" s="130"/>
      <c r="U1168" s="130"/>
      <c r="V1168" s="130"/>
      <c r="W1168" s="130"/>
      <c r="X1168" s="130"/>
      <c r="Y1168" s="130"/>
      <c r="Z1168" s="130"/>
      <c r="AA1168" s="130"/>
      <c r="AB1168" s="130"/>
      <c r="AC1168" s="130"/>
      <c r="AD1168" s="130"/>
      <c r="AE1168" s="130"/>
      <c r="AF1168" s="130"/>
      <c r="AG1168" s="130"/>
      <c r="AH1168" s="130"/>
      <c r="AI1168" s="130"/>
      <c r="AJ1168" s="130"/>
      <c r="AK1168" s="130"/>
      <c r="AL1168" s="130"/>
      <c r="AM1168" s="130"/>
      <c r="AN1168" s="130"/>
      <c r="AO1168" s="130"/>
      <c r="AP1168" s="130"/>
      <c r="AQ1168" s="130"/>
      <c r="AR1168" s="130"/>
      <c r="AS1168" s="130"/>
      <c r="AT1168" s="130"/>
      <c r="AU1168" s="130"/>
      <c r="AV1168" s="130"/>
      <c r="AW1168" s="130"/>
      <c r="AX1168" s="130"/>
      <c r="AY1168" s="130"/>
      <c r="AZ1168" s="130"/>
      <c r="BA1168" s="130"/>
      <c r="BB1168" s="130"/>
      <c r="BC1168" s="130"/>
      <c r="BD1168" s="130"/>
      <c r="BE1168" s="130"/>
      <c r="BF1168" s="130"/>
      <c r="BG1168" s="130"/>
      <c r="BH1168" s="130"/>
      <c r="BI1168" s="130"/>
      <c r="BJ1168" s="130"/>
      <c r="BK1168" s="130"/>
      <c r="BL1168" s="130"/>
      <c r="BM1168" s="130"/>
      <c r="BN1168" s="130"/>
      <c r="BO1168" s="130"/>
      <c r="BP1168" s="130"/>
      <c r="BQ1168" s="130"/>
      <c r="BR1168" s="130"/>
      <c r="BS1168" s="130"/>
      <c r="BT1168" s="130"/>
      <c r="BU1168" s="130"/>
      <c r="BV1168" s="130"/>
      <c r="BW1168" s="130"/>
      <c r="BX1168" s="130"/>
      <c r="BY1168" s="130"/>
      <c r="BZ1168" s="130"/>
      <c r="CA1168" s="130"/>
      <c r="CB1168" s="130"/>
      <c r="CC1168" s="130"/>
      <c r="CD1168" s="130"/>
      <c r="CE1168" s="130"/>
      <c r="CF1168" s="130"/>
      <c r="CG1168" s="130"/>
      <c r="CH1168" s="130"/>
      <c r="CI1168" s="130"/>
      <c r="CJ1168" s="130"/>
      <c r="CK1168" s="130"/>
      <c r="CL1168" s="130"/>
      <c r="CM1168" s="130"/>
      <c r="CN1168" s="130"/>
      <c r="CO1168" s="130"/>
      <c r="CP1168" s="130"/>
      <c r="CQ1168" s="130"/>
      <c r="CR1168" s="130"/>
      <c r="CS1168" s="130"/>
      <c r="CT1168" s="130"/>
      <c r="CU1168" s="130"/>
      <c r="CV1168" s="130"/>
      <c r="CW1168" s="130"/>
      <c r="CX1168" s="130"/>
      <c r="CY1168" s="130"/>
      <c r="CZ1168" s="130"/>
      <c r="DA1168" s="130"/>
      <c r="DB1168" s="130"/>
      <c r="DC1168" s="130"/>
      <c r="DD1168" s="130"/>
      <c r="DE1168" s="130"/>
      <c r="DF1168" s="130"/>
      <c r="DG1168" s="130"/>
      <c r="DH1168" s="130"/>
    </row>
    <row r="1169" spans="1:13" s="86" customFormat="1" ht="12.75">
      <c r="A1169" s="21"/>
      <c r="B1169" s="6"/>
      <c r="C1169" s="15"/>
      <c r="D1169" s="15"/>
      <c r="E1169" s="22"/>
      <c r="F1169" s="22"/>
      <c r="G1169" s="16"/>
      <c r="H1169" s="34"/>
      <c r="I1169" s="13"/>
      <c r="J1169" s="34"/>
      <c r="K1169" s="5"/>
      <c r="L1169" s="15"/>
      <c r="M1169" s="6"/>
    </row>
    <row r="1170" spans="1:13" s="86" customFormat="1" ht="12.75">
      <c r="A1170" s="18"/>
      <c r="B1170" s="6"/>
      <c r="C1170" s="19"/>
      <c r="D1170" s="19"/>
      <c r="E1170" s="20"/>
      <c r="F1170" s="20"/>
      <c r="G1170" s="16"/>
      <c r="H1170" s="34"/>
      <c r="I1170" s="13"/>
      <c r="J1170" s="34"/>
      <c r="K1170" s="14"/>
      <c r="L1170" s="5"/>
      <c r="M1170" s="6"/>
    </row>
    <row r="1171" spans="1:13" s="3" customFormat="1" ht="25.5">
      <c r="A1171" s="48">
        <v>5</v>
      </c>
      <c r="B1171" s="51" t="s">
        <v>21</v>
      </c>
      <c r="C1171" s="52"/>
      <c r="D1171" s="52"/>
      <c r="E1171" s="52"/>
      <c r="F1171" s="52"/>
      <c r="G1171" s="53"/>
      <c r="H1171" s="114">
        <f>+SUM(H1172:H1395)</f>
        <v>14835581</v>
      </c>
      <c r="I1171" s="114">
        <f>+SUM(I1172:I1395)</f>
        <v>0</v>
      </c>
      <c r="J1171" s="114">
        <f>+SUM(J1172:J1395)</f>
        <v>0</v>
      </c>
      <c r="K1171" s="52"/>
      <c r="L1171" s="59"/>
      <c r="M1171" s="59"/>
    </row>
    <row r="1172" spans="1:15" s="279" customFormat="1" ht="30" customHeight="1">
      <c r="A1172" s="273">
        <v>1</v>
      </c>
      <c r="B1172" s="273">
        <v>1</v>
      </c>
      <c r="C1172" s="5" t="s">
        <v>1699</v>
      </c>
      <c r="D1172" s="5" t="s">
        <v>1700</v>
      </c>
      <c r="E1172" s="258" t="s">
        <v>1701</v>
      </c>
      <c r="F1172" s="258" t="s">
        <v>1702</v>
      </c>
      <c r="G1172" s="274" t="s">
        <v>403</v>
      </c>
      <c r="H1172" s="275">
        <v>26000</v>
      </c>
      <c r="I1172" s="276"/>
      <c r="J1172" s="277"/>
      <c r="K1172" s="76" t="s">
        <v>1703</v>
      </c>
      <c r="L1172" s="278" t="s">
        <v>1704</v>
      </c>
      <c r="M1172" s="277" t="s">
        <v>1705</v>
      </c>
      <c r="O1172" s="280"/>
    </row>
    <row r="1173" spans="1:15" s="279" customFormat="1" ht="30" customHeight="1">
      <c r="A1173" s="273">
        <v>2</v>
      </c>
      <c r="B1173" s="273">
        <v>2</v>
      </c>
      <c r="C1173" s="5" t="s">
        <v>1706</v>
      </c>
      <c r="D1173" s="5" t="s">
        <v>1700</v>
      </c>
      <c r="E1173" s="263" t="s">
        <v>1707</v>
      </c>
      <c r="F1173" s="281" t="s">
        <v>1708</v>
      </c>
      <c r="G1173" s="281" t="s">
        <v>54</v>
      </c>
      <c r="H1173" s="282">
        <v>5000</v>
      </c>
      <c r="I1173" s="276"/>
      <c r="J1173" s="277"/>
      <c r="K1173" s="76" t="s">
        <v>1709</v>
      </c>
      <c r="L1173" s="281" t="s">
        <v>1710</v>
      </c>
      <c r="M1173" s="277"/>
      <c r="O1173" s="280"/>
    </row>
    <row r="1174" spans="1:15" s="279" customFormat="1" ht="30" customHeight="1">
      <c r="A1174" s="273">
        <v>3</v>
      </c>
      <c r="B1174" s="273">
        <v>3</v>
      </c>
      <c r="C1174" s="5" t="s">
        <v>1711</v>
      </c>
      <c r="D1174" s="5" t="s">
        <v>1712</v>
      </c>
      <c r="E1174" s="4" t="s">
        <v>1713</v>
      </c>
      <c r="F1174" s="274" t="s">
        <v>1714</v>
      </c>
      <c r="G1174" s="274" t="s">
        <v>54</v>
      </c>
      <c r="H1174" s="283">
        <v>400</v>
      </c>
      <c r="I1174" s="276"/>
      <c r="J1174" s="277"/>
      <c r="K1174" s="76">
        <v>3.92015</v>
      </c>
      <c r="L1174" s="274" t="s">
        <v>1715</v>
      </c>
      <c r="M1174" s="277"/>
      <c r="O1174" s="280"/>
    </row>
    <row r="1175" spans="1:15" s="279" customFormat="1" ht="30" customHeight="1">
      <c r="A1175" s="273">
        <v>4</v>
      </c>
      <c r="B1175" s="273">
        <v>4</v>
      </c>
      <c r="C1175" s="5" t="s">
        <v>1711</v>
      </c>
      <c r="D1175" s="5" t="s">
        <v>1712</v>
      </c>
      <c r="E1175" s="4" t="s">
        <v>1713</v>
      </c>
      <c r="F1175" s="274" t="s">
        <v>1716</v>
      </c>
      <c r="G1175" s="274" t="s">
        <v>403</v>
      </c>
      <c r="H1175" s="109">
        <v>1300</v>
      </c>
      <c r="I1175" s="276"/>
      <c r="J1175" s="277"/>
      <c r="K1175" s="76" t="s">
        <v>1717</v>
      </c>
      <c r="L1175" s="274" t="s">
        <v>1718</v>
      </c>
      <c r="M1175" s="277">
        <v>2</v>
      </c>
      <c r="O1175" s="280"/>
    </row>
    <row r="1176" spans="1:15" s="279" customFormat="1" ht="30" customHeight="1">
      <c r="A1176" s="273">
        <v>5</v>
      </c>
      <c r="B1176" s="273">
        <v>5</v>
      </c>
      <c r="C1176" s="266" t="s">
        <v>1719</v>
      </c>
      <c r="D1176" s="266" t="s">
        <v>1712</v>
      </c>
      <c r="E1176" s="264" t="s">
        <v>1720</v>
      </c>
      <c r="F1176" s="264" t="s">
        <v>1721</v>
      </c>
      <c r="G1176" s="284" t="s">
        <v>54</v>
      </c>
      <c r="H1176" s="282">
        <v>4000</v>
      </c>
      <c r="I1176" s="276"/>
      <c r="J1176" s="277"/>
      <c r="K1176" s="76" t="s">
        <v>1722</v>
      </c>
      <c r="L1176" s="264" t="s">
        <v>1723</v>
      </c>
      <c r="M1176" s="277"/>
      <c r="O1176" s="280"/>
    </row>
    <row r="1177" spans="1:15" s="279" customFormat="1" ht="30" customHeight="1">
      <c r="A1177" s="273">
        <v>6</v>
      </c>
      <c r="B1177" s="273">
        <v>6</v>
      </c>
      <c r="C1177" s="266" t="s">
        <v>1724</v>
      </c>
      <c r="D1177" s="266" t="s">
        <v>1712</v>
      </c>
      <c r="E1177" s="264" t="s">
        <v>1725</v>
      </c>
      <c r="F1177" s="264" t="s">
        <v>1726</v>
      </c>
      <c r="G1177" s="284" t="s">
        <v>54</v>
      </c>
      <c r="H1177" s="275">
        <v>4837</v>
      </c>
      <c r="I1177" s="276"/>
      <c r="J1177" s="277"/>
      <c r="K1177" s="76" t="s">
        <v>1722</v>
      </c>
      <c r="L1177" s="264" t="s">
        <v>1727</v>
      </c>
      <c r="M1177" s="277"/>
      <c r="O1177" s="280"/>
    </row>
    <row r="1178" spans="1:15" s="279" customFormat="1" ht="30" customHeight="1">
      <c r="A1178" s="273"/>
      <c r="B1178" s="273"/>
      <c r="C1178" s="266" t="s">
        <v>1728</v>
      </c>
      <c r="D1178" s="266" t="s">
        <v>1712</v>
      </c>
      <c r="E1178" s="264"/>
      <c r="F1178" s="264"/>
      <c r="G1178" s="284" t="s">
        <v>54</v>
      </c>
      <c r="H1178" s="283">
        <v>1103</v>
      </c>
      <c r="I1178" s="276"/>
      <c r="J1178" s="277"/>
      <c r="K1178" s="76"/>
      <c r="L1178" s="264"/>
      <c r="M1178" s="277"/>
      <c r="O1178" s="280"/>
    </row>
    <row r="1179" spans="1:15" s="279" customFormat="1" ht="30" customHeight="1">
      <c r="A1179" s="273">
        <v>7</v>
      </c>
      <c r="B1179" s="273">
        <v>7</v>
      </c>
      <c r="C1179" s="6" t="s">
        <v>1729</v>
      </c>
      <c r="D1179" s="5" t="s">
        <v>1730</v>
      </c>
      <c r="E1179" s="264" t="s">
        <v>1731</v>
      </c>
      <c r="F1179" s="264" t="s">
        <v>1732</v>
      </c>
      <c r="G1179" s="284" t="s">
        <v>54</v>
      </c>
      <c r="H1179" s="283">
        <v>26136</v>
      </c>
      <c r="I1179" s="276"/>
      <c r="J1179" s="277"/>
      <c r="K1179" s="76" t="s">
        <v>1733</v>
      </c>
      <c r="L1179" s="264" t="s">
        <v>1734</v>
      </c>
      <c r="M1179" s="277"/>
      <c r="O1179" s="280"/>
    </row>
    <row r="1180" spans="1:15" s="279" customFormat="1" ht="30" customHeight="1">
      <c r="A1180" s="285">
        <v>8</v>
      </c>
      <c r="B1180" s="285">
        <v>8</v>
      </c>
      <c r="C1180" s="76" t="s">
        <v>1735</v>
      </c>
      <c r="D1180" s="76" t="s">
        <v>1736</v>
      </c>
      <c r="E1180" s="264" t="s">
        <v>1737</v>
      </c>
      <c r="F1180" s="264" t="s">
        <v>1738</v>
      </c>
      <c r="G1180" s="284" t="s">
        <v>54</v>
      </c>
      <c r="H1180" s="275">
        <v>4300</v>
      </c>
      <c r="I1180" s="286"/>
      <c r="J1180" s="76"/>
      <c r="K1180" s="6" t="s">
        <v>1739</v>
      </c>
      <c r="L1180" s="264" t="s">
        <v>1740</v>
      </c>
      <c r="M1180" s="76"/>
      <c r="O1180" s="280"/>
    </row>
    <row r="1181" spans="1:15" s="279" customFormat="1" ht="30" customHeight="1">
      <c r="A1181" s="273">
        <v>9</v>
      </c>
      <c r="B1181" s="273">
        <v>9</v>
      </c>
      <c r="C1181" s="266" t="s">
        <v>1741</v>
      </c>
      <c r="D1181" s="266" t="s">
        <v>1742</v>
      </c>
      <c r="E1181" s="264" t="s">
        <v>1743</v>
      </c>
      <c r="F1181" s="264" t="s">
        <v>1744</v>
      </c>
      <c r="G1181" s="284" t="s">
        <v>54</v>
      </c>
      <c r="H1181" s="283">
        <v>5200</v>
      </c>
      <c r="I1181" s="287"/>
      <c r="J1181" s="288"/>
      <c r="K1181" s="6" t="s">
        <v>1739</v>
      </c>
      <c r="L1181" s="264" t="s">
        <v>1745</v>
      </c>
      <c r="M1181" s="288"/>
      <c r="O1181" s="280"/>
    </row>
    <row r="1182" spans="1:15" s="279" customFormat="1" ht="30" customHeight="1">
      <c r="A1182" s="273">
        <v>10</v>
      </c>
      <c r="B1182" s="273">
        <v>10</v>
      </c>
      <c r="C1182" s="266" t="s">
        <v>35</v>
      </c>
      <c r="D1182" s="266" t="s">
        <v>1746</v>
      </c>
      <c r="E1182" s="264" t="s">
        <v>1747</v>
      </c>
      <c r="F1182" s="264" t="s">
        <v>1748</v>
      </c>
      <c r="G1182" s="284" t="s">
        <v>54</v>
      </c>
      <c r="H1182" s="109">
        <v>400</v>
      </c>
      <c r="I1182" s="289"/>
      <c r="J1182" s="290"/>
      <c r="K1182" s="6" t="s">
        <v>1749</v>
      </c>
      <c r="L1182" s="264" t="s">
        <v>1750</v>
      </c>
      <c r="M1182" s="290"/>
      <c r="O1182" s="280"/>
    </row>
    <row r="1183" spans="1:15" s="279" customFormat="1" ht="30" customHeight="1">
      <c r="A1183" s="291">
        <v>11</v>
      </c>
      <c r="B1183" s="291">
        <v>11</v>
      </c>
      <c r="C1183" s="72" t="s">
        <v>1751</v>
      </c>
      <c r="D1183" s="72" t="s">
        <v>1742</v>
      </c>
      <c r="E1183" s="72" t="s">
        <v>1752</v>
      </c>
      <c r="F1183" s="72" t="s">
        <v>1753</v>
      </c>
      <c r="G1183" s="265" t="s">
        <v>54</v>
      </c>
      <c r="H1183" s="265">
        <v>5000</v>
      </c>
      <c r="I1183" s="267"/>
      <c r="J1183" s="72"/>
      <c r="K1183" s="72" t="s">
        <v>1754</v>
      </c>
      <c r="L1183" s="72" t="s">
        <v>1755</v>
      </c>
      <c r="M1183" s="72"/>
      <c r="O1183" s="280"/>
    </row>
    <row r="1184" spans="1:15" s="279" customFormat="1" ht="30" customHeight="1">
      <c r="A1184" s="291">
        <v>12</v>
      </c>
      <c r="B1184" s="291">
        <v>12</v>
      </c>
      <c r="C1184" s="6" t="s">
        <v>1756</v>
      </c>
      <c r="D1184" s="72" t="s">
        <v>1730</v>
      </c>
      <c r="E1184" s="72" t="s">
        <v>1757</v>
      </c>
      <c r="F1184" s="72" t="s">
        <v>1758</v>
      </c>
      <c r="G1184" s="265" t="s">
        <v>54</v>
      </c>
      <c r="H1184" s="265">
        <v>3000</v>
      </c>
      <c r="I1184" s="267"/>
      <c r="J1184" s="72"/>
      <c r="K1184" s="72" t="s">
        <v>1759</v>
      </c>
      <c r="L1184" s="72" t="s">
        <v>1760</v>
      </c>
      <c r="M1184" s="72"/>
      <c r="O1184" s="280"/>
    </row>
    <row r="1185" spans="1:15" s="279" customFormat="1" ht="30" customHeight="1">
      <c r="A1185" s="273">
        <v>13</v>
      </c>
      <c r="B1185" s="273">
        <v>13</v>
      </c>
      <c r="C1185" s="266" t="s">
        <v>1761</v>
      </c>
      <c r="D1185" s="266" t="s">
        <v>1762</v>
      </c>
      <c r="E1185" s="264" t="s">
        <v>1763</v>
      </c>
      <c r="F1185" s="264" t="s">
        <v>1764</v>
      </c>
      <c r="G1185" s="265" t="s">
        <v>1765</v>
      </c>
      <c r="H1185" s="109">
        <v>85380</v>
      </c>
      <c r="I1185" s="276"/>
      <c r="J1185" s="277"/>
      <c r="K1185" s="292">
        <v>42801</v>
      </c>
      <c r="L1185" s="264" t="s">
        <v>1766</v>
      </c>
      <c r="M1185" s="72">
        <v>3</v>
      </c>
      <c r="O1185" s="280"/>
    </row>
    <row r="1186" spans="1:15" s="279" customFormat="1" ht="30" customHeight="1">
      <c r="A1186" s="273">
        <v>14</v>
      </c>
      <c r="B1186" s="273">
        <v>14</v>
      </c>
      <c r="C1186" s="266" t="s">
        <v>1767</v>
      </c>
      <c r="D1186" s="266" t="s">
        <v>1762</v>
      </c>
      <c r="E1186" s="264" t="s">
        <v>1763</v>
      </c>
      <c r="F1186" s="264" t="s">
        <v>1768</v>
      </c>
      <c r="G1186" s="265" t="s">
        <v>1769</v>
      </c>
      <c r="H1186" s="109">
        <v>42550</v>
      </c>
      <c r="I1186" s="276"/>
      <c r="J1186" s="277"/>
      <c r="K1186" s="292">
        <v>42894</v>
      </c>
      <c r="L1186" s="284" t="s">
        <v>1770</v>
      </c>
      <c r="M1186" s="72">
        <v>4</v>
      </c>
      <c r="O1186" s="280"/>
    </row>
    <row r="1187" spans="1:15" s="279" customFormat="1" ht="30" customHeight="1">
      <c r="A1187" s="291">
        <v>15</v>
      </c>
      <c r="B1187" s="291">
        <v>15</v>
      </c>
      <c r="C1187" s="266" t="s">
        <v>1767</v>
      </c>
      <c r="D1187" s="266" t="s">
        <v>1762</v>
      </c>
      <c r="E1187" s="264" t="s">
        <v>1763</v>
      </c>
      <c r="F1187" s="266" t="s">
        <v>1771</v>
      </c>
      <c r="G1187" s="293" t="s">
        <v>1769</v>
      </c>
      <c r="H1187" s="283">
        <v>10638</v>
      </c>
      <c r="I1187" s="276"/>
      <c r="J1187" s="276"/>
      <c r="K1187" s="292">
        <v>42894</v>
      </c>
      <c r="L1187" s="284" t="s">
        <v>1772</v>
      </c>
      <c r="M1187" s="72">
        <v>5</v>
      </c>
      <c r="O1187" s="280"/>
    </row>
    <row r="1188" spans="1:15" s="279" customFormat="1" ht="30" customHeight="1">
      <c r="A1188" s="273">
        <v>16</v>
      </c>
      <c r="B1188" s="273">
        <v>16</v>
      </c>
      <c r="C1188" s="266" t="s">
        <v>1773</v>
      </c>
      <c r="D1188" s="266" t="s">
        <v>1774</v>
      </c>
      <c r="E1188" s="266" t="s">
        <v>1775</v>
      </c>
      <c r="F1188" s="266" t="s">
        <v>1776</v>
      </c>
      <c r="G1188" s="294" t="s">
        <v>1777</v>
      </c>
      <c r="H1188" s="282">
        <v>89653</v>
      </c>
      <c r="I1188" s="289"/>
      <c r="J1188" s="290"/>
      <c r="K1188" s="255" t="s">
        <v>1778</v>
      </c>
      <c r="L1188" s="284" t="s">
        <v>1779</v>
      </c>
      <c r="M1188" s="72">
        <v>6</v>
      </c>
      <c r="O1188" s="280"/>
    </row>
    <row r="1189" spans="1:15" s="279" customFormat="1" ht="30" customHeight="1">
      <c r="A1189" s="291"/>
      <c r="B1189" s="291"/>
      <c r="C1189" s="266" t="s">
        <v>1780</v>
      </c>
      <c r="D1189" s="266" t="s">
        <v>1781</v>
      </c>
      <c r="E1189" s="266"/>
      <c r="F1189" s="266"/>
      <c r="G1189" s="294"/>
      <c r="H1189" s="282">
        <v>0</v>
      </c>
      <c r="I1189" s="289"/>
      <c r="J1189" s="290"/>
      <c r="K1189" s="255"/>
      <c r="L1189" s="284"/>
      <c r="M1189" s="72"/>
      <c r="O1189" s="280"/>
    </row>
    <row r="1190" spans="1:15" s="279" customFormat="1" ht="30" customHeight="1">
      <c r="A1190" s="291">
        <v>17</v>
      </c>
      <c r="B1190" s="291">
        <v>17</v>
      </c>
      <c r="C1190" s="6" t="s">
        <v>1782</v>
      </c>
      <c r="D1190" s="72" t="s">
        <v>1700</v>
      </c>
      <c r="E1190" s="72" t="s">
        <v>1783</v>
      </c>
      <c r="F1190" s="72" t="s">
        <v>1784</v>
      </c>
      <c r="G1190" s="267" t="s">
        <v>54</v>
      </c>
      <c r="H1190" s="265">
        <v>4900</v>
      </c>
      <c r="I1190" s="72"/>
      <c r="J1190" s="72"/>
      <c r="K1190" s="295">
        <v>42895</v>
      </c>
      <c r="L1190" s="267" t="s">
        <v>1785</v>
      </c>
      <c r="M1190" s="72"/>
      <c r="O1190" s="280"/>
    </row>
    <row r="1191" spans="1:15" s="279" customFormat="1" ht="30" customHeight="1">
      <c r="A1191" s="273">
        <v>18</v>
      </c>
      <c r="B1191" s="273">
        <v>19</v>
      </c>
      <c r="C1191" s="266" t="s">
        <v>1786</v>
      </c>
      <c r="D1191" s="266" t="s">
        <v>1746</v>
      </c>
      <c r="E1191" s="264" t="s">
        <v>1787</v>
      </c>
      <c r="F1191" s="264" t="s">
        <v>1788</v>
      </c>
      <c r="G1191" s="265" t="s">
        <v>54</v>
      </c>
      <c r="H1191" s="109">
        <v>4705</v>
      </c>
      <c r="I1191" s="276"/>
      <c r="J1191" s="277"/>
      <c r="K1191" s="292">
        <v>42741</v>
      </c>
      <c r="L1191" s="264" t="s">
        <v>1789</v>
      </c>
      <c r="M1191" s="72"/>
      <c r="O1191" s="280"/>
    </row>
    <row r="1192" spans="1:111" s="72" customFormat="1" ht="30" customHeight="1">
      <c r="A1192" s="291">
        <v>19</v>
      </c>
      <c r="B1192" s="296">
        <v>20</v>
      </c>
      <c r="C1192" s="266" t="s">
        <v>35</v>
      </c>
      <c r="D1192" s="266" t="s">
        <v>1746</v>
      </c>
      <c r="E1192" s="264" t="s">
        <v>1790</v>
      </c>
      <c r="F1192" s="264" t="s">
        <v>1791</v>
      </c>
      <c r="G1192" s="265" t="s">
        <v>54</v>
      </c>
      <c r="H1192" s="109">
        <v>875</v>
      </c>
      <c r="I1192" s="276"/>
      <c r="J1192" s="277"/>
      <c r="K1192" s="292">
        <v>43003</v>
      </c>
      <c r="L1192" s="264" t="s">
        <v>1792</v>
      </c>
      <c r="N1192" s="297"/>
      <c r="O1192" s="280"/>
      <c r="P1192" s="297"/>
      <c r="Q1192" s="297"/>
      <c r="R1192" s="297"/>
      <c r="S1192" s="297"/>
      <c r="T1192" s="297"/>
      <c r="U1192" s="297"/>
      <c r="V1192" s="297"/>
      <c r="W1192" s="297"/>
      <c r="X1192" s="297"/>
      <c r="Y1192" s="297"/>
      <c r="Z1192" s="297"/>
      <c r="AA1192" s="297"/>
      <c r="AB1192" s="297"/>
      <c r="AC1192" s="297"/>
      <c r="AD1192" s="297"/>
      <c r="AE1192" s="297"/>
      <c r="AF1192" s="297"/>
      <c r="AG1192" s="297"/>
      <c r="AH1192" s="297"/>
      <c r="AI1192" s="297"/>
      <c r="AJ1192" s="297"/>
      <c r="AK1192" s="297"/>
      <c r="AL1192" s="297"/>
      <c r="AM1192" s="297"/>
      <c r="AN1192" s="297"/>
      <c r="AO1192" s="297"/>
      <c r="AP1192" s="297"/>
      <c r="AQ1192" s="297"/>
      <c r="AR1192" s="297"/>
      <c r="AS1192" s="297"/>
      <c r="AT1192" s="297"/>
      <c r="AU1192" s="297"/>
      <c r="AV1192" s="297"/>
      <c r="AW1192" s="297"/>
      <c r="AX1192" s="297"/>
      <c r="AY1192" s="297"/>
      <c r="AZ1192" s="297"/>
      <c r="BA1192" s="297"/>
      <c r="BB1192" s="297"/>
      <c r="BC1192" s="297"/>
      <c r="BD1192" s="297"/>
      <c r="BE1192" s="297"/>
      <c r="BF1192" s="297"/>
      <c r="BG1192" s="297"/>
      <c r="BH1192" s="297"/>
      <c r="BI1192" s="297"/>
      <c r="BJ1192" s="297"/>
      <c r="BK1192" s="297"/>
      <c r="BL1192" s="297"/>
      <c r="BM1192" s="297"/>
      <c r="BN1192" s="297"/>
      <c r="BO1192" s="297"/>
      <c r="BP1192" s="297"/>
      <c r="BQ1192" s="297"/>
      <c r="BR1192" s="297"/>
      <c r="BS1192" s="297"/>
      <c r="BT1192" s="297"/>
      <c r="BU1192" s="297"/>
      <c r="BV1192" s="297"/>
      <c r="BW1192" s="297"/>
      <c r="BX1192" s="297"/>
      <c r="BY1192" s="297"/>
      <c r="BZ1192" s="297"/>
      <c r="CA1192" s="297"/>
      <c r="CB1192" s="297"/>
      <c r="CC1192" s="297"/>
      <c r="CD1192" s="297"/>
      <c r="CE1192" s="297"/>
      <c r="CF1192" s="297"/>
      <c r="CG1192" s="297"/>
      <c r="CH1192" s="297"/>
      <c r="CI1192" s="297"/>
      <c r="CJ1192" s="297"/>
      <c r="CK1192" s="297"/>
      <c r="CL1192" s="297"/>
      <c r="CM1192" s="297"/>
      <c r="CN1192" s="297"/>
      <c r="CO1192" s="297"/>
      <c r="CP1192" s="297"/>
      <c r="CQ1192" s="297"/>
      <c r="CR1192" s="297"/>
      <c r="CS1192" s="297"/>
      <c r="CT1192" s="297"/>
      <c r="CU1192" s="297"/>
      <c r="CV1192" s="297"/>
      <c r="CW1192" s="297"/>
      <c r="CX1192" s="297"/>
      <c r="CY1192" s="297"/>
      <c r="CZ1192" s="297"/>
      <c r="DA1192" s="297"/>
      <c r="DB1192" s="297"/>
      <c r="DC1192" s="297"/>
      <c r="DD1192" s="297"/>
      <c r="DE1192" s="297"/>
      <c r="DF1192" s="297"/>
      <c r="DG1192" s="297"/>
    </row>
    <row r="1193" spans="1:111" s="72" customFormat="1" ht="30" customHeight="1">
      <c r="A1193" s="291"/>
      <c r="B1193" s="296"/>
      <c r="C1193" s="266"/>
      <c r="D1193" s="264"/>
      <c r="E1193" s="264"/>
      <c r="F1193" s="264"/>
      <c r="G1193" s="284"/>
      <c r="H1193" s="283">
        <v>0</v>
      </c>
      <c r="I1193" s="276"/>
      <c r="J1193" s="276"/>
      <c r="K1193" s="76"/>
      <c r="L1193" s="264"/>
      <c r="M1193" s="277"/>
      <c r="N1193" s="297"/>
      <c r="O1193" s="280"/>
      <c r="P1193" s="297"/>
      <c r="Q1193" s="297"/>
      <c r="R1193" s="297"/>
      <c r="S1193" s="297"/>
      <c r="T1193" s="297"/>
      <c r="U1193" s="297"/>
      <c r="V1193" s="297"/>
      <c r="W1193" s="297"/>
      <c r="X1193" s="297"/>
      <c r="Y1193" s="297"/>
      <c r="Z1193" s="297"/>
      <c r="AA1193" s="297"/>
      <c r="AB1193" s="297"/>
      <c r="AC1193" s="297"/>
      <c r="AD1193" s="297"/>
      <c r="AE1193" s="297"/>
      <c r="AF1193" s="297"/>
      <c r="AG1193" s="297"/>
      <c r="AH1193" s="297"/>
      <c r="AI1193" s="297"/>
      <c r="AJ1193" s="297"/>
      <c r="AK1193" s="297"/>
      <c r="AL1193" s="297"/>
      <c r="AM1193" s="297"/>
      <c r="AN1193" s="297"/>
      <c r="AO1193" s="297"/>
      <c r="AP1193" s="297"/>
      <c r="AQ1193" s="297"/>
      <c r="AR1193" s="297"/>
      <c r="AS1193" s="297"/>
      <c r="AT1193" s="297"/>
      <c r="AU1193" s="297"/>
      <c r="AV1193" s="297"/>
      <c r="AW1193" s="297"/>
      <c r="AX1193" s="297"/>
      <c r="AY1193" s="297"/>
      <c r="AZ1193" s="297"/>
      <c r="BA1193" s="297"/>
      <c r="BB1193" s="297"/>
      <c r="BC1193" s="297"/>
      <c r="BD1193" s="297"/>
      <c r="BE1193" s="297"/>
      <c r="BF1193" s="297"/>
      <c r="BG1193" s="297"/>
      <c r="BH1193" s="297"/>
      <c r="BI1193" s="297"/>
      <c r="BJ1193" s="297"/>
      <c r="BK1193" s="297"/>
      <c r="BL1193" s="297"/>
      <c r="BM1193" s="297"/>
      <c r="BN1193" s="297"/>
      <c r="BO1193" s="297"/>
      <c r="BP1193" s="297"/>
      <c r="BQ1193" s="297"/>
      <c r="BR1193" s="297"/>
      <c r="BS1193" s="297"/>
      <c r="BT1193" s="297"/>
      <c r="BU1193" s="297"/>
      <c r="BV1193" s="297"/>
      <c r="BW1193" s="297"/>
      <c r="BX1193" s="297"/>
      <c r="BY1193" s="297"/>
      <c r="BZ1193" s="297"/>
      <c r="CA1193" s="297"/>
      <c r="CB1193" s="297"/>
      <c r="CC1193" s="297"/>
      <c r="CD1193" s="297"/>
      <c r="CE1193" s="297"/>
      <c r="CF1193" s="297"/>
      <c r="CG1193" s="297"/>
      <c r="CH1193" s="297"/>
      <c r="CI1193" s="297"/>
      <c r="CJ1193" s="297"/>
      <c r="CK1193" s="297"/>
      <c r="CL1193" s="297"/>
      <c r="CM1193" s="297"/>
      <c r="CN1193" s="297"/>
      <c r="CO1193" s="297"/>
      <c r="CP1193" s="297"/>
      <c r="CQ1193" s="297"/>
      <c r="CR1193" s="297"/>
      <c r="CS1193" s="297"/>
      <c r="CT1193" s="297"/>
      <c r="CU1193" s="297"/>
      <c r="CV1193" s="297"/>
      <c r="CW1193" s="297"/>
      <c r="CX1193" s="297"/>
      <c r="CY1193" s="297"/>
      <c r="CZ1193" s="297"/>
      <c r="DA1193" s="297"/>
      <c r="DB1193" s="297"/>
      <c r="DC1193" s="297"/>
      <c r="DD1193" s="297"/>
      <c r="DE1193" s="297"/>
      <c r="DF1193" s="297"/>
      <c r="DG1193" s="297"/>
    </row>
    <row r="1194" spans="1:111" s="72" customFormat="1" ht="30" customHeight="1">
      <c r="A1194" s="291"/>
      <c r="B1194" s="296"/>
      <c r="C1194" s="266"/>
      <c r="D1194" s="264"/>
      <c r="E1194" s="264"/>
      <c r="F1194" s="264"/>
      <c r="G1194" s="284"/>
      <c r="H1194" s="283">
        <v>0</v>
      </c>
      <c r="I1194" s="276"/>
      <c r="J1194" s="277"/>
      <c r="K1194" s="76"/>
      <c r="L1194" s="264"/>
      <c r="M1194" s="277"/>
      <c r="N1194" s="297"/>
      <c r="O1194" s="280"/>
      <c r="P1194" s="297"/>
      <c r="Q1194" s="297"/>
      <c r="R1194" s="297"/>
      <c r="S1194" s="297"/>
      <c r="T1194" s="297"/>
      <c r="U1194" s="297"/>
      <c r="V1194" s="297"/>
      <c r="W1194" s="297"/>
      <c r="X1194" s="297"/>
      <c r="Y1194" s="297"/>
      <c r="Z1194" s="297"/>
      <c r="AA1194" s="297"/>
      <c r="AB1194" s="297"/>
      <c r="AC1194" s="297"/>
      <c r="AD1194" s="297"/>
      <c r="AE1194" s="297"/>
      <c r="AF1194" s="297"/>
      <c r="AG1194" s="297"/>
      <c r="AH1194" s="297"/>
      <c r="AI1194" s="297"/>
      <c r="AJ1194" s="297"/>
      <c r="AK1194" s="297"/>
      <c r="AL1194" s="297"/>
      <c r="AM1194" s="297"/>
      <c r="AN1194" s="297"/>
      <c r="AO1194" s="297"/>
      <c r="AP1194" s="297"/>
      <c r="AQ1194" s="297"/>
      <c r="AR1194" s="297"/>
      <c r="AS1194" s="297"/>
      <c r="AT1194" s="297"/>
      <c r="AU1194" s="297"/>
      <c r="AV1194" s="297"/>
      <c r="AW1194" s="297"/>
      <c r="AX1194" s="297"/>
      <c r="AY1194" s="297"/>
      <c r="AZ1194" s="297"/>
      <c r="BA1194" s="297"/>
      <c r="BB1194" s="297"/>
      <c r="BC1194" s="297"/>
      <c r="BD1194" s="297"/>
      <c r="BE1194" s="297"/>
      <c r="BF1194" s="297"/>
      <c r="BG1194" s="297"/>
      <c r="BH1194" s="297"/>
      <c r="BI1194" s="297"/>
      <c r="BJ1194" s="297"/>
      <c r="BK1194" s="297"/>
      <c r="BL1194" s="297"/>
      <c r="BM1194" s="297"/>
      <c r="BN1194" s="297"/>
      <c r="BO1194" s="297"/>
      <c r="BP1194" s="297"/>
      <c r="BQ1194" s="297"/>
      <c r="BR1194" s="297"/>
      <c r="BS1194" s="297"/>
      <c r="BT1194" s="297"/>
      <c r="BU1194" s="297"/>
      <c r="BV1194" s="297"/>
      <c r="BW1194" s="297"/>
      <c r="BX1194" s="297"/>
      <c r="BY1194" s="297"/>
      <c r="BZ1194" s="297"/>
      <c r="CA1194" s="297"/>
      <c r="CB1194" s="297"/>
      <c r="CC1194" s="297"/>
      <c r="CD1194" s="297"/>
      <c r="CE1194" s="297"/>
      <c r="CF1194" s="297"/>
      <c r="CG1194" s="297"/>
      <c r="CH1194" s="297"/>
      <c r="CI1194" s="297"/>
      <c r="CJ1194" s="297"/>
      <c r="CK1194" s="297"/>
      <c r="CL1194" s="297"/>
      <c r="CM1194" s="297"/>
      <c r="CN1194" s="297"/>
      <c r="CO1194" s="297"/>
      <c r="CP1194" s="297"/>
      <c r="CQ1194" s="297"/>
      <c r="CR1194" s="297"/>
      <c r="CS1194" s="297"/>
      <c r="CT1194" s="297"/>
      <c r="CU1194" s="297"/>
      <c r="CV1194" s="297"/>
      <c r="CW1194" s="297"/>
      <c r="CX1194" s="297"/>
      <c r="CY1194" s="297"/>
      <c r="CZ1194" s="297"/>
      <c r="DA1194" s="297"/>
      <c r="DB1194" s="297"/>
      <c r="DC1194" s="297"/>
      <c r="DD1194" s="297"/>
      <c r="DE1194" s="297"/>
      <c r="DF1194" s="297"/>
      <c r="DG1194" s="297"/>
    </row>
    <row r="1195" spans="1:111" s="72" customFormat="1" ht="39.75" customHeight="1">
      <c r="A1195" s="273">
        <v>20</v>
      </c>
      <c r="B1195" s="273">
        <v>1</v>
      </c>
      <c r="C1195" s="5" t="s">
        <v>1793</v>
      </c>
      <c r="D1195" s="5" t="s">
        <v>1794</v>
      </c>
      <c r="E1195" s="263" t="s">
        <v>1795</v>
      </c>
      <c r="F1195" s="281" t="s">
        <v>1796</v>
      </c>
      <c r="G1195" s="281" t="s">
        <v>54</v>
      </c>
      <c r="H1195" s="283">
        <v>5050</v>
      </c>
      <c r="I1195" s="276"/>
      <c r="J1195" s="277"/>
      <c r="K1195" s="76" t="s">
        <v>1709</v>
      </c>
      <c r="L1195" s="281" t="s">
        <v>1797</v>
      </c>
      <c r="M1195" s="277" t="s">
        <v>1798</v>
      </c>
      <c r="N1195" s="297"/>
      <c r="O1195" s="280"/>
      <c r="P1195" s="297"/>
      <c r="Q1195" s="297"/>
      <c r="R1195" s="297"/>
      <c r="S1195" s="297"/>
      <c r="T1195" s="297"/>
      <c r="U1195" s="297"/>
      <c r="V1195" s="297"/>
      <c r="W1195" s="297"/>
      <c r="X1195" s="297"/>
      <c r="Y1195" s="297"/>
      <c r="Z1195" s="297"/>
      <c r="AA1195" s="297"/>
      <c r="AB1195" s="297"/>
      <c r="AC1195" s="297"/>
      <c r="AD1195" s="297"/>
      <c r="AE1195" s="297"/>
      <c r="AF1195" s="297"/>
      <c r="AG1195" s="297"/>
      <c r="AH1195" s="297"/>
      <c r="AI1195" s="297"/>
      <c r="AJ1195" s="297"/>
      <c r="AK1195" s="297"/>
      <c r="AL1195" s="297"/>
      <c r="AM1195" s="297"/>
      <c r="AN1195" s="297"/>
      <c r="AO1195" s="297"/>
      <c r="AP1195" s="297"/>
      <c r="AQ1195" s="297"/>
      <c r="AR1195" s="297"/>
      <c r="AS1195" s="297"/>
      <c r="AT1195" s="297"/>
      <c r="AU1195" s="297"/>
      <c r="AV1195" s="297"/>
      <c r="AW1195" s="297"/>
      <c r="AX1195" s="297"/>
      <c r="AY1195" s="297"/>
      <c r="AZ1195" s="297"/>
      <c r="BA1195" s="297"/>
      <c r="BB1195" s="297"/>
      <c r="BC1195" s="297"/>
      <c r="BD1195" s="297"/>
      <c r="BE1195" s="297"/>
      <c r="BF1195" s="297"/>
      <c r="BG1195" s="297"/>
      <c r="BH1195" s="297"/>
      <c r="BI1195" s="297"/>
      <c r="BJ1195" s="297"/>
      <c r="BK1195" s="297"/>
      <c r="BL1195" s="297"/>
      <c r="BM1195" s="297"/>
      <c r="BN1195" s="297"/>
      <c r="BO1195" s="297"/>
      <c r="BP1195" s="297"/>
      <c r="BQ1195" s="297"/>
      <c r="BR1195" s="297"/>
      <c r="BS1195" s="297"/>
      <c r="BT1195" s="297"/>
      <c r="BU1195" s="297"/>
      <c r="BV1195" s="297"/>
      <c r="BW1195" s="297"/>
      <c r="BX1195" s="297"/>
      <c r="BY1195" s="297"/>
      <c r="BZ1195" s="297"/>
      <c r="CA1195" s="297"/>
      <c r="CB1195" s="297"/>
      <c r="CC1195" s="297"/>
      <c r="CD1195" s="297"/>
      <c r="CE1195" s="297"/>
      <c r="CF1195" s="297"/>
      <c r="CG1195" s="297"/>
      <c r="CH1195" s="297"/>
      <c r="CI1195" s="297"/>
      <c r="CJ1195" s="297"/>
      <c r="CK1195" s="297"/>
      <c r="CL1195" s="297"/>
      <c r="CM1195" s="297"/>
      <c r="CN1195" s="297"/>
      <c r="CO1195" s="297"/>
      <c r="CP1195" s="297"/>
      <c r="CQ1195" s="297"/>
      <c r="CR1195" s="297"/>
      <c r="CS1195" s="297"/>
      <c r="CT1195" s="297"/>
      <c r="CU1195" s="297"/>
      <c r="CV1195" s="297"/>
      <c r="CW1195" s="297"/>
      <c r="CX1195" s="297"/>
      <c r="CY1195" s="297"/>
      <c r="CZ1195" s="297"/>
      <c r="DA1195" s="297"/>
      <c r="DB1195" s="297"/>
      <c r="DC1195" s="297"/>
      <c r="DD1195" s="297"/>
      <c r="DE1195" s="297"/>
      <c r="DF1195" s="297"/>
      <c r="DG1195" s="297"/>
    </row>
    <row r="1196" spans="1:111" s="72" customFormat="1" ht="39.75" customHeight="1">
      <c r="A1196" s="291">
        <v>21</v>
      </c>
      <c r="B1196" s="291">
        <v>2</v>
      </c>
      <c r="C1196" s="5" t="s">
        <v>1799</v>
      </c>
      <c r="D1196" s="5" t="s">
        <v>1794</v>
      </c>
      <c r="E1196" s="263" t="s">
        <v>1800</v>
      </c>
      <c r="F1196" s="281" t="s">
        <v>1801</v>
      </c>
      <c r="G1196" s="281" t="s">
        <v>54</v>
      </c>
      <c r="H1196" s="109">
        <v>20050</v>
      </c>
      <c r="I1196" s="276"/>
      <c r="J1196" s="277"/>
      <c r="K1196" s="76" t="s">
        <v>1709</v>
      </c>
      <c r="L1196" s="281" t="s">
        <v>1802</v>
      </c>
      <c r="M1196" s="277"/>
      <c r="N1196" s="297"/>
      <c r="O1196" s="280"/>
      <c r="P1196" s="297"/>
      <c r="Q1196" s="297"/>
      <c r="R1196" s="297"/>
      <c r="S1196" s="297"/>
      <c r="T1196" s="297"/>
      <c r="U1196" s="297"/>
      <c r="V1196" s="297"/>
      <c r="W1196" s="297"/>
      <c r="X1196" s="297"/>
      <c r="Y1196" s="297"/>
      <c r="Z1196" s="297"/>
      <c r="AA1196" s="297"/>
      <c r="AB1196" s="297"/>
      <c r="AC1196" s="297"/>
      <c r="AD1196" s="297"/>
      <c r="AE1196" s="297"/>
      <c r="AF1196" s="297"/>
      <c r="AG1196" s="297"/>
      <c r="AH1196" s="297"/>
      <c r="AI1196" s="297"/>
      <c r="AJ1196" s="297"/>
      <c r="AK1196" s="297"/>
      <c r="AL1196" s="297"/>
      <c r="AM1196" s="297"/>
      <c r="AN1196" s="297"/>
      <c r="AO1196" s="297"/>
      <c r="AP1196" s="297"/>
      <c r="AQ1196" s="297"/>
      <c r="AR1196" s="297"/>
      <c r="AS1196" s="297"/>
      <c r="AT1196" s="297"/>
      <c r="AU1196" s="297"/>
      <c r="AV1196" s="297"/>
      <c r="AW1196" s="297"/>
      <c r="AX1196" s="297"/>
      <c r="AY1196" s="297"/>
      <c r="AZ1196" s="297"/>
      <c r="BA1196" s="297"/>
      <c r="BB1196" s="297"/>
      <c r="BC1196" s="297"/>
      <c r="BD1196" s="297"/>
      <c r="BE1196" s="297"/>
      <c r="BF1196" s="297"/>
      <c r="BG1196" s="297"/>
      <c r="BH1196" s="297"/>
      <c r="BI1196" s="297"/>
      <c r="BJ1196" s="297"/>
      <c r="BK1196" s="297"/>
      <c r="BL1196" s="297"/>
      <c r="BM1196" s="297"/>
      <c r="BN1196" s="297"/>
      <c r="BO1196" s="297"/>
      <c r="BP1196" s="297"/>
      <c r="BQ1196" s="297"/>
      <c r="BR1196" s="297"/>
      <c r="BS1196" s="297"/>
      <c r="BT1196" s="297"/>
      <c r="BU1196" s="297"/>
      <c r="BV1196" s="297"/>
      <c r="BW1196" s="297"/>
      <c r="BX1196" s="297"/>
      <c r="BY1196" s="297"/>
      <c r="BZ1196" s="297"/>
      <c r="CA1196" s="297"/>
      <c r="CB1196" s="297"/>
      <c r="CC1196" s="297"/>
      <c r="CD1196" s="297"/>
      <c r="CE1196" s="297"/>
      <c r="CF1196" s="297"/>
      <c r="CG1196" s="297"/>
      <c r="CH1196" s="297"/>
      <c r="CI1196" s="297"/>
      <c r="CJ1196" s="297"/>
      <c r="CK1196" s="297"/>
      <c r="CL1196" s="297"/>
      <c r="CM1196" s="297"/>
      <c r="CN1196" s="297"/>
      <c r="CO1196" s="297"/>
      <c r="CP1196" s="297"/>
      <c r="CQ1196" s="297"/>
      <c r="CR1196" s="297"/>
      <c r="CS1196" s="297"/>
      <c r="CT1196" s="297"/>
      <c r="CU1196" s="297"/>
      <c r="CV1196" s="297"/>
      <c r="CW1196" s="297"/>
      <c r="CX1196" s="297"/>
      <c r="CY1196" s="297"/>
      <c r="CZ1196" s="297"/>
      <c r="DA1196" s="297"/>
      <c r="DB1196" s="297"/>
      <c r="DC1196" s="297"/>
      <c r="DD1196" s="297"/>
      <c r="DE1196" s="297"/>
      <c r="DF1196" s="297"/>
      <c r="DG1196" s="297"/>
    </row>
    <row r="1197" spans="1:111" s="72" customFormat="1" ht="39.75" customHeight="1">
      <c r="A1197" s="273">
        <v>22</v>
      </c>
      <c r="B1197" s="291">
        <v>3</v>
      </c>
      <c r="C1197" s="5" t="s">
        <v>1803</v>
      </c>
      <c r="D1197" s="5" t="s">
        <v>1804</v>
      </c>
      <c r="E1197" s="263" t="s">
        <v>1805</v>
      </c>
      <c r="F1197" s="281" t="s">
        <v>1806</v>
      </c>
      <c r="G1197" s="281" t="s">
        <v>54</v>
      </c>
      <c r="H1197" s="275">
        <v>40000</v>
      </c>
      <c r="I1197" s="276"/>
      <c r="J1197" s="277"/>
      <c r="K1197" s="76" t="s">
        <v>1709</v>
      </c>
      <c r="L1197" s="281" t="s">
        <v>1807</v>
      </c>
      <c r="M1197" s="277"/>
      <c r="N1197" s="297"/>
      <c r="O1197" s="280"/>
      <c r="P1197" s="297"/>
      <c r="Q1197" s="297"/>
      <c r="R1197" s="297"/>
      <c r="S1197" s="297"/>
      <c r="T1197" s="297"/>
      <c r="U1197" s="297"/>
      <c r="V1197" s="297"/>
      <c r="W1197" s="297"/>
      <c r="X1197" s="297"/>
      <c r="Y1197" s="297"/>
      <c r="Z1197" s="297"/>
      <c r="AA1197" s="297"/>
      <c r="AB1197" s="297"/>
      <c r="AC1197" s="297"/>
      <c r="AD1197" s="297"/>
      <c r="AE1197" s="297"/>
      <c r="AF1197" s="297"/>
      <c r="AG1197" s="297"/>
      <c r="AH1197" s="297"/>
      <c r="AI1197" s="297"/>
      <c r="AJ1197" s="297"/>
      <c r="AK1197" s="297"/>
      <c r="AL1197" s="297"/>
      <c r="AM1197" s="297"/>
      <c r="AN1197" s="297"/>
      <c r="AO1197" s="297"/>
      <c r="AP1197" s="297"/>
      <c r="AQ1197" s="297"/>
      <c r="AR1197" s="297"/>
      <c r="AS1197" s="297"/>
      <c r="AT1197" s="297"/>
      <c r="AU1197" s="297"/>
      <c r="AV1197" s="297"/>
      <c r="AW1197" s="297"/>
      <c r="AX1197" s="297"/>
      <c r="AY1197" s="297"/>
      <c r="AZ1197" s="297"/>
      <c r="BA1197" s="297"/>
      <c r="BB1197" s="297"/>
      <c r="BC1197" s="297"/>
      <c r="BD1197" s="297"/>
      <c r="BE1197" s="297"/>
      <c r="BF1197" s="297"/>
      <c r="BG1197" s="297"/>
      <c r="BH1197" s="297"/>
      <c r="BI1197" s="297"/>
      <c r="BJ1197" s="297"/>
      <c r="BK1197" s="297"/>
      <c r="BL1197" s="297"/>
      <c r="BM1197" s="297"/>
      <c r="BN1197" s="297"/>
      <c r="BO1197" s="297"/>
      <c r="BP1197" s="297"/>
      <c r="BQ1197" s="297"/>
      <c r="BR1197" s="297"/>
      <c r="BS1197" s="297"/>
      <c r="BT1197" s="297"/>
      <c r="BU1197" s="297"/>
      <c r="BV1197" s="297"/>
      <c r="BW1197" s="297"/>
      <c r="BX1197" s="297"/>
      <c r="BY1197" s="297"/>
      <c r="BZ1197" s="297"/>
      <c r="CA1197" s="297"/>
      <c r="CB1197" s="297"/>
      <c r="CC1197" s="297"/>
      <c r="CD1197" s="297"/>
      <c r="CE1197" s="297"/>
      <c r="CF1197" s="297"/>
      <c r="CG1197" s="297"/>
      <c r="CH1197" s="297"/>
      <c r="CI1197" s="297"/>
      <c r="CJ1197" s="297"/>
      <c r="CK1197" s="297"/>
      <c r="CL1197" s="297"/>
      <c r="CM1197" s="297"/>
      <c r="CN1197" s="297"/>
      <c r="CO1197" s="297"/>
      <c r="CP1197" s="297"/>
      <c r="CQ1197" s="297"/>
      <c r="CR1197" s="297"/>
      <c r="CS1197" s="297"/>
      <c r="CT1197" s="297"/>
      <c r="CU1197" s="297"/>
      <c r="CV1197" s="297"/>
      <c r="CW1197" s="297"/>
      <c r="CX1197" s="297"/>
      <c r="CY1197" s="297"/>
      <c r="CZ1197" s="297"/>
      <c r="DA1197" s="297"/>
      <c r="DB1197" s="297"/>
      <c r="DC1197" s="297"/>
      <c r="DD1197" s="297"/>
      <c r="DE1197" s="297"/>
      <c r="DF1197" s="297"/>
      <c r="DG1197" s="297"/>
    </row>
    <row r="1198" spans="1:111" s="72" customFormat="1" ht="39.75" customHeight="1">
      <c r="A1198" s="273">
        <v>23</v>
      </c>
      <c r="B1198" s="273">
        <v>4</v>
      </c>
      <c r="C1198" s="266" t="s">
        <v>1808</v>
      </c>
      <c r="D1198" s="266" t="s">
        <v>1794</v>
      </c>
      <c r="E1198" s="266" t="s">
        <v>1809</v>
      </c>
      <c r="F1198" s="266" t="s">
        <v>1810</v>
      </c>
      <c r="G1198" s="284" t="s">
        <v>54</v>
      </c>
      <c r="H1198" s="109">
        <v>5200</v>
      </c>
      <c r="I1198" s="276"/>
      <c r="J1198" s="277"/>
      <c r="K1198" s="76" t="s">
        <v>1811</v>
      </c>
      <c r="L1198" s="266" t="s">
        <v>1812</v>
      </c>
      <c r="M1198" s="277"/>
      <c r="N1198" s="297"/>
      <c r="O1198" s="280"/>
      <c r="P1198" s="297"/>
      <c r="Q1198" s="297"/>
      <c r="R1198" s="297"/>
      <c r="S1198" s="297"/>
      <c r="T1198" s="297"/>
      <c r="U1198" s="297"/>
      <c r="V1198" s="297"/>
      <c r="W1198" s="297"/>
      <c r="X1198" s="297"/>
      <c r="Y1198" s="297"/>
      <c r="Z1198" s="297"/>
      <c r="AA1198" s="297"/>
      <c r="AB1198" s="297"/>
      <c r="AC1198" s="297"/>
      <c r="AD1198" s="297"/>
      <c r="AE1198" s="297"/>
      <c r="AF1198" s="297"/>
      <c r="AG1198" s="297"/>
      <c r="AH1198" s="297"/>
      <c r="AI1198" s="297"/>
      <c r="AJ1198" s="297"/>
      <c r="AK1198" s="297"/>
      <c r="AL1198" s="297"/>
      <c r="AM1198" s="297"/>
      <c r="AN1198" s="297"/>
      <c r="AO1198" s="297"/>
      <c r="AP1198" s="297"/>
      <c r="AQ1198" s="297"/>
      <c r="AR1198" s="297"/>
      <c r="AS1198" s="297"/>
      <c r="AT1198" s="297"/>
      <c r="AU1198" s="297"/>
      <c r="AV1198" s="297"/>
      <c r="AW1198" s="297"/>
      <c r="AX1198" s="297"/>
      <c r="AY1198" s="297"/>
      <c r="AZ1198" s="297"/>
      <c r="BA1198" s="297"/>
      <c r="BB1198" s="297"/>
      <c r="BC1198" s="297"/>
      <c r="BD1198" s="297"/>
      <c r="BE1198" s="297"/>
      <c r="BF1198" s="297"/>
      <c r="BG1198" s="297"/>
      <c r="BH1198" s="297"/>
      <c r="BI1198" s="297"/>
      <c r="BJ1198" s="297"/>
      <c r="BK1198" s="297"/>
      <c r="BL1198" s="297"/>
      <c r="BM1198" s="297"/>
      <c r="BN1198" s="297"/>
      <c r="BO1198" s="297"/>
      <c r="BP1198" s="297"/>
      <c r="BQ1198" s="297"/>
      <c r="BR1198" s="297"/>
      <c r="BS1198" s="297"/>
      <c r="BT1198" s="297"/>
      <c r="BU1198" s="297"/>
      <c r="BV1198" s="297"/>
      <c r="BW1198" s="297"/>
      <c r="BX1198" s="297"/>
      <c r="BY1198" s="297"/>
      <c r="BZ1198" s="297"/>
      <c r="CA1198" s="297"/>
      <c r="CB1198" s="297"/>
      <c r="CC1198" s="297"/>
      <c r="CD1198" s="297"/>
      <c r="CE1198" s="297"/>
      <c r="CF1198" s="297"/>
      <c r="CG1198" s="297"/>
      <c r="CH1198" s="297"/>
      <c r="CI1198" s="297"/>
      <c r="CJ1198" s="297"/>
      <c r="CK1198" s="297"/>
      <c r="CL1198" s="297"/>
      <c r="CM1198" s="297"/>
      <c r="CN1198" s="297"/>
      <c r="CO1198" s="297"/>
      <c r="CP1198" s="297"/>
      <c r="CQ1198" s="297"/>
      <c r="CR1198" s="297"/>
      <c r="CS1198" s="297"/>
      <c r="CT1198" s="297"/>
      <c r="CU1198" s="297"/>
      <c r="CV1198" s="297"/>
      <c r="CW1198" s="297"/>
      <c r="CX1198" s="297"/>
      <c r="CY1198" s="297"/>
      <c r="CZ1198" s="297"/>
      <c r="DA1198" s="297"/>
      <c r="DB1198" s="297"/>
      <c r="DC1198" s="297"/>
      <c r="DD1198" s="297"/>
      <c r="DE1198" s="297"/>
      <c r="DF1198" s="297"/>
      <c r="DG1198" s="297"/>
    </row>
    <row r="1199" spans="1:111" s="72" customFormat="1" ht="39.75" customHeight="1">
      <c r="A1199" s="273">
        <v>24</v>
      </c>
      <c r="B1199" s="291">
        <v>6</v>
      </c>
      <c r="C1199" s="264" t="s">
        <v>1813</v>
      </c>
      <c r="D1199" s="264" t="s">
        <v>1814</v>
      </c>
      <c r="E1199" s="264" t="s">
        <v>1815</v>
      </c>
      <c r="F1199" s="264" t="s">
        <v>1816</v>
      </c>
      <c r="G1199" s="284" t="s">
        <v>54</v>
      </c>
      <c r="H1199" s="283">
        <v>25000</v>
      </c>
      <c r="I1199" s="276"/>
      <c r="J1199" s="277"/>
      <c r="K1199" s="76" t="s">
        <v>1811</v>
      </c>
      <c r="L1199" s="264" t="s">
        <v>1817</v>
      </c>
      <c r="M1199" s="277"/>
      <c r="N1199" s="297"/>
      <c r="O1199" s="280"/>
      <c r="P1199" s="297"/>
      <c r="Q1199" s="297"/>
      <c r="R1199" s="297"/>
      <c r="S1199" s="297"/>
      <c r="T1199" s="297"/>
      <c r="U1199" s="297"/>
      <c r="V1199" s="297"/>
      <c r="W1199" s="297"/>
      <c r="X1199" s="297"/>
      <c r="Y1199" s="297"/>
      <c r="Z1199" s="297"/>
      <c r="AA1199" s="297"/>
      <c r="AB1199" s="297"/>
      <c r="AC1199" s="297"/>
      <c r="AD1199" s="297"/>
      <c r="AE1199" s="297"/>
      <c r="AF1199" s="297"/>
      <c r="AG1199" s="297"/>
      <c r="AH1199" s="297"/>
      <c r="AI1199" s="297"/>
      <c r="AJ1199" s="297"/>
      <c r="AK1199" s="297"/>
      <c r="AL1199" s="297"/>
      <c r="AM1199" s="297"/>
      <c r="AN1199" s="297"/>
      <c r="AO1199" s="297"/>
      <c r="AP1199" s="297"/>
      <c r="AQ1199" s="297"/>
      <c r="AR1199" s="297"/>
      <c r="AS1199" s="297"/>
      <c r="AT1199" s="297"/>
      <c r="AU1199" s="297"/>
      <c r="AV1199" s="297"/>
      <c r="AW1199" s="297"/>
      <c r="AX1199" s="297"/>
      <c r="AY1199" s="297"/>
      <c r="AZ1199" s="297"/>
      <c r="BA1199" s="297"/>
      <c r="BB1199" s="297"/>
      <c r="BC1199" s="297"/>
      <c r="BD1199" s="297"/>
      <c r="BE1199" s="297"/>
      <c r="BF1199" s="297"/>
      <c r="BG1199" s="297"/>
      <c r="BH1199" s="297"/>
      <c r="BI1199" s="297"/>
      <c r="BJ1199" s="297"/>
      <c r="BK1199" s="297"/>
      <c r="BL1199" s="297"/>
      <c r="BM1199" s="297"/>
      <c r="BN1199" s="297"/>
      <c r="BO1199" s="297"/>
      <c r="BP1199" s="297"/>
      <c r="BQ1199" s="297"/>
      <c r="BR1199" s="297"/>
      <c r="BS1199" s="297"/>
      <c r="BT1199" s="297"/>
      <c r="BU1199" s="297"/>
      <c r="BV1199" s="297"/>
      <c r="BW1199" s="297"/>
      <c r="BX1199" s="297"/>
      <c r="BY1199" s="297"/>
      <c r="BZ1199" s="297"/>
      <c r="CA1199" s="297"/>
      <c r="CB1199" s="297"/>
      <c r="CC1199" s="297"/>
      <c r="CD1199" s="297"/>
      <c r="CE1199" s="297"/>
      <c r="CF1199" s="297"/>
      <c r="CG1199" s="297"/>
      <c r="CH1199" s="297"/>
      <c r="CI1199" s="297"/>
      <c r="CJ1199" s="297"/>
      <c r="CK1199" s="297"/>
      <c r="CL1199" s="297"/>
      <c r="CM1199" s="297"/>
      <c r="CN1199" s="297"/>
      <c r="CO1199" s="297"/>
      <c r="CP1199" s="297"/>
      <c r="CQ1199" s="297"/>
      <c r="CR1199" s="297"/>
      <c r="CS1199" s="297"/>
      <c r="CT1199" s="297"/>
      <c r="CU1199" s="297"/>
      <c r="CV1199" s="297"/>
      <c r="CW1199" s="297"/>
      <c r="CX1199" s="297"/>
      <c r="CY1199" s="297"/>
      <c r="CZ1199" s="297"/>
      <c r="DA1199" s="297"/>
      <c r="DB1199" s="297"/>
      <c r="DC1199" s="297"/>
      <c r="DD1199" s="297"/>
      <c r="DE1199" s="297"/>
      <c r="DF1199" s="297"/>
      <c r="DG1199" s="297"/>
    </row>
    <row r="1200" spans="1:111" s="72" customFormat="1" ht="39.75" customHeight="1">
      <c r="A1200" s="273">
        <v>25</v>
      </c>
      <c r="B1200" s="273">
        <v>7</v>
      </c>
      <c r="C1200" s="266" t="s">
        <v>37</v>
      </c>
      <c r="D1200" s="264" t="s">
        <v>1818</v>
      </c>
      <c r="E1200" s="264" t="s">
        <v>1819</v>
      </c>
      <c r="F1200" s="264" t="s">
        <v>1820</v>
      </c>
      <c r="G1200" s="284" t="s">
        <v>54</v>
      </c>
      <c r="H1200" s="282">
        <v>34164</v>
      </c>
      <c r="I1200" s="276"/>
      <c r="J1200" s="277"/>
      <c r="K1200" s="76" t="s">
        <v>1811</v>
      </c>
      <c r="L1200" s="264" t="s">
        <v>1821</v>
      </c>
      <c r="M1200" s="277"/>
      <c r="N1200" s="297"/>
      <c r="O1200" s="280"/>
      <c r="P1200" s="297"/>
      <c r="Q1200" s="297"/>
      <c r="R1200" s="297"/>
      <c r="S1200" s="297"/>
      <c r="T1200" s="297"/>
      <c r="U1200" s="297"/>
      <c r="V1200" s="297"/>
      <c r="W1200" s="297"/>
      <c r="X1200" s="297"/>
      <c r="Y1200" s="297"/>
      <c r="Z1200" s="297"/>
      <c r="AA1200" s="297"/>
      <c r="AB1200" s="297"/>
      <c r="AC1200" s="297"/>
      <c r="AD1200" s="297"/>
      <c r="AE1200" s="297"/>
      <c r="AF1200" s="297"/>
      <c r="AG1200" s="297"/>
      <c r="AH1200" s="297"/>
      <c r="AI1200" s="297"/>
      <c r="AJ1200" s="297"/>
      <c r="AK1200" s="297"/>
      <c r="AL1200" s="297"/>
      <c r="AM1200" s="297"/>
      <c r="AN1200" s="297"/>
      <c r="AO1200" s="297"/>
      <c r="AP1200" s="297"/>
      <c r="AQ1200" s="297"/>
      <c r="AR1200" s="297"/>
      <c r="AS1200" s="297"/>
      <c r="AT1200" s="297"/>
      <c r="AU1200" s="297"/>
      <c r="AV1200" s="297"/>
      <c r="AW1200" s="297"/>
      <c r="AX1200" s="297"/>
      <c r="AY1200" s="297"/>
      <c r="AZ1200" s="297"/>
      <c r="BA1200" s="297"/>
      <c r="BB1200" s="297"/>
      <c r="BC1200" s="297"/>
      <c r="BD1200" s="297"/>
      <c r="BE1200" s="297"/>
      <c r="BF1200" s="297"/>
      <c r="BG1200" s="297"/>
      <c r="BH1200" s="297"/>
      <c r="BI1200" s="297"/>
      <c r="BJ1200" s="297"/>
      <c r="BK1200" s="297"/>
      <c r="BL1200" s="297"/>
      <c r="BM1200" s="297"/>
      <c r="BN1200" s="297"/>
      <c r="BO1200" s="297"/>
      <c r="BP1200" s="297"/>
      <c r="BQ1200" s="297"/>
      <c r="BR1200" s="297"/>
      <c r="BS1200" s="297"/>
      <c r="BT1200" s="297"/>
      <c r="BU1200" s="297"/>
      <c r="BV1200" s="297"/>
      <c r="BW1200" s="297"/>
      <c r="BX1200" s="297"/>
      <c r="BY1200" s="297"/>
      <c r="BZ1200" s="297"/>
      <c r="CA1200" s="297"/>
      <c r="CB1200" s="297"/>
      <c r="CC1200" s="297"/>
      <c r="CD1200" s="297"/>
      <c r="CE1200" s="297"/>
      <c r="CF1200" s="297"/>
      <c r="CG1200" s="297"/>
      <c r="CH1200" s="297"/>
      <c r="CI1200" s="297"/>
      <c r="CJ1200" s="297"/>
      <c r="CK1200" s="297"/>
      <c r="CL1200" s="297"/>
      <c r="CM1200" s="297"/>
      <c r="CN1200" s="297"/>
      <c r="CO1200" s="297"/>
      <c r="CP1200" s="297"/>
      <c r="CQ1200" s="297"/>
      <c r="CR1200" s="297"/>
      <c r="CS1200" s="297"/>
      <c r="CT1200" s="297"/>
      <c r="CU1200" s="297"/>
      <c r="CV1200" s="297"/>
      <c r="CW1200" s="297"/>
      <c r="CX1200" s="297"/>
      <c r="CY1200" s="297"/>
      <c r="CZ1200" s="297"/>
      <c r="DA1200" s="297"/>
      <c r="DB1200" s="297"/>
      <c r="DC1200" s="297"/>
      <c r="DD1200" s="297"/>
      <c r="DE1200" s="297"/>
      <c r="DF1200" s="297"/>
      <c r="DG1200" s="297"/>
    </row>
    <row r="1201" spans="1:111" s="72" customFormat="1" ht="39.75" customHeight="1">
      <c r="A1201" s="291">
        <v>26</v>
      </c>
      <c r="B1201" s="291">
        <v>8</v>
      </c>
      <c r="C1201" s="266" t="s">
        <v>1822</v>
      </c>
      <c r="D1201" s="264" t="s">
        <v>1818</v>
      </c>
      <c r="E1201" s="264" t="s">
        <v>1823</v>
      </c>
      <c r="F1201" s="264" t="s">
        <v>1824</v>
      </c>
      <c r="G1201" s="284" t="s">
        <v>54</v>
      </c>
      <c r="H1201" s="275">
        <v>4389</v>
      </c>
      <c r="I1201" s="276"/>
      <c r="J1201" s="277"/>
      <c r="K1201" s="76" t="s">
        <v>1811</v>
      </c>
      <c r="L1201" s="264" t="s">
        <v>1825</v>
      </c>
      <c r="M1201" s="277"/>
      <c r="N1201" s="297"/>
      <c r="O1201" s="280"/>
      <c r="P1201" s="297"/>
      <c r="Q1201" s="297"/>
      <c r="R1201" s="297"/>
      <c r="S1201" s="297"/>
      <c r="T1201" s="297"/>
      <c r="U1201" s="297"/>
      <c r="V1201" s="297"/>
      <c r="W1201" s="297"/>
      <c r="X1201" s="297"/>
      <c r="Y1201" s="297"/>
      <c r="Z1201" s="297"/>
      <c r="AA1201" s="297"/>
      <c r="AB1201" s="297"/>
      <c r="AC1201" s="297"/>
      <c r="AD1201" s="297"/>
      <c r="AE1201" s="297"/>
      <c r="AF1201" s="297"/>
      <c r="AG1201" s="297"/>
      <c r="AH1201" s="297"/>
      <c r="AI1201" s="297"/>
      <c r="AJ1201" s="297"/>
      <c r="AK1201" s="297"/>
      <c r="AL1201" s="297"/>
      <c r="AM1201" s="297"/>
      <c r="AN1201" s="297"/>
      <c r="AO1201" s="297"/>
      <c r="AP1201" s="297"/>
      <c r="AQ1201" s="297"/>
      <c r="AR1201" s="297"/>
      <c r="AS1201" s="297"/>
      <c r="AT1201" s="297"/>
      <c r="AU1201" s="297"/>
      <c r="AV1201" s="297"/>
      <c r="AW1201" s="297"/>
      <c r="AX1201" s="297"/>
      <c r="AY1201" s="297"/>
      <c r="AZ1201" s="297"/>
      <c r="BA1201" s="297"/>
      <c r="BB1201" s="297"/>
      <c r="BC1201" s="297"/>
      <c r="BD1201" s="297"/>
      <c r="BE1201" s="297"/>
      <c r="BF1201" s="297"/>
      <c r="BG1201" s="297"/>
      <c r="BH1201" s="297"/>
      <c r="BI1201" s="297"/>
      <c r="BJ1201" s="297"/>
      <c r="BK1201" s="297"/>
      <c r="BL1201" s="297"/>
      <c r="BM1201" s="297"/>
      <c r="BN1201" s="297"/>
      <c r="BO1201" s="297"/>
      <c r="BP1201" s="297"/>
      <c r="BQ1201" s="297"/>
      <c r="BR1201" s="297"/>
      <c r="BS1201" s="297"/>
      <c r="BT1201" s="297"/>
      <c r="BU1201" s="297"/>
      <c r="BV1201" s="297"/>
      <c r="BW1201" s="297"/>
      <c r="BX1201" s="297"/>
      <c r="BY1201" s="297"/>
      <c r="BZ1201" s="297"/>
      <c r="CA1201" s="297"/>
      <c r="CB1201" s="297"/>
      <c r="CC1201" s="297"/>
      <c r="CD1201" s="297"/>
      <c r="CE1201" s="297"/>
      <c r="CF1201" s="297"/>
      <c r="CG1201" s="297"/>
      <c r="CH1201" s="297"/>
      <c r="CI1201" s="297"/>
      <c r="CJ1201" s="297"/>
      <c r="CK1201" s="297"/>
      <c r="CL1201" s="297"/>
      <c r="CM1201" s="297"/>
      <c r="CN1201" s="297"/>
      <c r="CO1201" s="297"/>
      <c r="CP1201" s="297"/>
      <c r="CQ1201" s="297"/>
      <c r="CR1201" s="297"/>
      <c r="CS1201" s="297"/>
      <c r="CT1201" s="297"/>
      <c r="CU1201" s="297"/>
      <c r="CV1201" s="297"/>
      <c r="CW1201" s="297"/>
      <c r="CX1201" s="297"/>
      <c r="CY1201" s="297"/>
      <c r="CZ1201" s="297"/>
      <c r="DA1201" s="297"/>
      <c r="DB1201" s="297"/>
      <c r="DC1201" s="297"/>
      <c r="DD1201" s="297"/>
      <c r="DE1201" s="297"/>
      <c r="DF1201" s="297"/>
      <c r="DG1201" s="297"/>
    </row>
    <row r="1202" spans="1:111" s="72" customFormat="1" ht="39.75" customHeight="1">
      <c r="A1202" s="273">
        <v>27</v>
      </c>
      <c r="B1202" s="291">
        <v>9</v>
      </c>
      <c r="C1202" s="266" t="s">
        <v>1826</v>
      </c>
      <c r="D1202" s="264" t="s">
        <v>1814</v>
      </c>
      <c r="E1202" s="264" t="s">
        <v>1827</v>
      </c>
      <c r="F1202" s="264" t="s">
        <v>1828</v>
      </c>
      <c r="G1202" s="284" t="s">
        <v>54</v>
      </c>
      <c r="H1202" s="283">
        <v>27000</v>
      </c>
      <c r="I1202" s="276"/>
      <c r="J1202" s="277"/>
      <c r="K1202" s="76" t="s">
        <v>1811</v>
      </c>
      <c r="L1202" s="264" t="s">
        <v>1829</v>
      </c>
      <c r="M1202" s="277"/>
      <c r="N1202" s="297"/>
      <c r="O1202" s="280"/>
      <c r="P1202" s="297"/>
      <c r="Q1202" s="297"/>
      <c r="R1202" s="297"/>
      <c r="S1202" s="297"/>
      <c r="T1202" s="297"/>
      <c r="U1202" s="297"/>
      <c r="V1202" s="297"/>
      <c r="W1202" s="297"/>
      <c r="X1202" s="297"/>
      <c r="Y1202" s="297"/>
      <c r="Z1202" s="297"/>
      <c r="AA1202" s="297"/>
      <c r="AB1202" s="297"/>
      <c r="AC1202" s="297"/>
      <c r="AD1202" s="297"/>
      <c r="AE1202" s="297"/>
      <c r="AF1202" s="297"/>
      <c r="AG1202" s="297"/>
      <c r="AH1202" s="297"/>
      <c r="AI1202" s="297"/>
      <c r="AJ1202" s="297"/>
      <c r="AK1202" s="297"/>
      <c r="AL1202" s="297"/>
      <c r="AM1202" s="297"/>
      <c r="AN1202" s="297"/>
      <c r="AO1202" s="297"/>
      <c r="AP1202" s="297"/>
      <c r="AQ1202" s="297"/>
      <c r="AR1202" s="297"/>
      <c r="AS1202" s="297"/>
      <c r="AT1202" s="297"/>
      <c r="AU1202" s="297"/>
      <c r="AV1202" s="297"/>
      <c r="AW1202" s="297"/>
      <c r="AX1202" s="297"/>
      <c r="AY1202" s="297"/>
      <c r="AZ1202" s="297"/>
      <c r="BA1202" s="297"/>
      <c r="BB1202" s="297"/>
      <c r="BC1202" s="297"/>
      <c r="BD1202" s="297"/>
      <c r="BE1202" s="297"/>
      <c r="BF1202" s="297"/>
      <c r="BG1202" s="297"/>
      <c r="BH1202" s="297"/>
      <c r="BI1202" s="297"/>
      <c r="BJ1202" s="297"/>
      <c r="BK1202" s="297"/>
      <c r="BL1202" s="297"/>
      <c r="BM1202" s="297"/>
      <c r="BN1202" s="297"/>
      <c r="BO1202" s="297"/>
      <c r="BP1202" s="297"/>
      <c r="BQ1202" s="297"/>
      <c r="BR1202" s="297"/>
      <c r="BS1202" s="297"/>
      <c r="BT1202" s="297"/>
      <c r="BU1202" s="297"/>
      <c r="BV1202" s="297"/>
      <c r="BW1202" s="297"/>
      <c r="BX1202" s="297"/>
      <c r="BY1202" s="297"/>
      <c r="BZ1202" s="297"/>
      <c r="CA1202" s="297"/>
      <c r="CB1202" s="297"/>
      <c r="CC1202" s="297"/>
      <c r="CD1202" s="297"/>
      <c r="CE1202" s="297"/>
      <c r="CF1202" s="297"/>
      <c r="CG1202" s="297"/>
      <c r="CH1202" s="297"/>
      <c r="CI1202" s="297"/>
      <c r="CJ1202" s="297"/>
      <c r="CK1202" s="297"/>
      <c r="CL1202" s="297"/>
      <c r="CM1202" s="297"/>
      <c r="CN1202" s="297"/>
      <c r="CO1202" s="297"/>
      <c r="CP1202" s="297"/>
      <c r="CQ1202" s="297"/>
      <c r="CR1202" s="297"/>
      <c r="CS1202" s="297"/>
      <c r="CT1202" s="297"/>
      <c r="CU1202" s="297"/>
      <c r="CV1202" s="297"/>
      <c r="CW1202" s="297"/>
      <c r="CX1202" s="297"/>
      <c r="CY1202" s="297"/>
      <c r="CZ1202" s="297"/>
      <c r="DA1202" s="297"/>
      <c r="DB1202" s="297"/>
      <c r="DC1202" s="297"/>
      <c r="DD1202" s="297"/>
      <c r="DE1202" s="297"/>
      <c r="DF1202" s="297"/>
      <c r="DG1202" s="297"/>
    </row>
    <row r="1203" spans="1:111" s="72" customFormat="1" ht="39.75" customHeight="1">
      <c r="A1203" s="273">
        <v>28</v>
      </c>
      <c r="B1203" s="273">
        <v>10</v>
      </c>
      <c r="C1203" s="266" t="s">
        <v>1830</v>
      </c>
      <c r="D1203" s="264" t="s">
        <v>1794</v>
      </c>
      <c r="E1203" s="264" t="s">
        <v>1809</v>
      </c>
      <c r="F1203" s="264" t="s">
        <v>1831</v>
      </c>
      <c r="G1203" s="284" t="s">
        <v>54</v>
      </c>
      <c r="H1203" s="109">
        <v>5200</v>
      </c>
      <c r="I1203" s="276"/>
      <c r="J1203" s="277"/>
      <c r="K1203" s="76" t="s">
        <v>1811</v>
      </c>
      <c r="L1203" s="264" t="s">
        <v>1832</v>
      </c>
      <c r="M1203" s="277"/>
      <c r="N1203" s="297"/>
      <c r="O1203" s="280"/>
      <c r="P1203" s="297"/>
      <c r="Q1203" s="297"/>
      <c r="R1203" s="297"/>
      <c r="S1203" s="297"/>
      <c r="T1203" s="297"/>
      <c r="U1203" s="297"/>
      <c r="V1203" s="297"/>
      <c r="W1203" s="297"/>
      <c r="X1203" s="297"/>
      <c r="Y1203" s="297"/>
      <c r="Z1203" s="297"/>
      <c r="AA1203" s="297"/>
      <c r="AB1203" s="297"/>
      <c r="AC1203" s="297"/>
      <c r="AD1203" s="297"/>
      <c r="AE1203" s="297"/>
      <c r="AF1203" s="297"/>
      <c r="AG1203" s="297"/>
      <c r="AH1203" s="297"/>
      <c r="AI1203" s="297"/>
      <c r="AJ1203" s="297"/>
      <c r="AK1203" s="297"/>
      <c r="AL1203" s="297"/>
      <c r="AM1203" s="297"/>
      <c r="AN1203" s="297"/>
      <c r="AO1203" s="297"/>
      <c r="AP1203" s="297"/>
      <c r="AQ1203" s="297"/>
      <c r="AR1203" s="297"/>
      <c r="AS1203" s="297"/>
      <c r="AT1203" s="297"/>
      <c r="AU1203" s="297"/>
      <c r="AV1203" s="297"/>
      <c r="AW1203" s="297"/>
      <c r="AX1203" s="297"/>
      <c r="AY1203" s="297"/>
      <c r="AZ1203" s="297"/>
      <c r="BA1203" s="297"/>
      <c r="BB1203" s="297"/>
      <c r="BC1203" s="297"/>
      <c r="BD1203" s="297"/>
      <c r="BE1203" s="297"/>
      <c r="BF1203" s="297"/>
      <c r="BG1203" s="297"/>
      <c r="BH1203" s="297"/>
      <c r="BI1203" s="297"/>
      <c r="BJ1203" s="297"/>
      <c r="BK1203" s="297"/>
      <c r="BL1203" s="297"/>
      <c r="BM1203" s="297"/>
      <c r="BN1203" s="297"/>
      <c r="BO1203" s="297"/>
      <c r="BP1203" s="297"/>
      <c r="BQ1203" s="297"/>
      <c r="BR1203" s="297"/>
      <c r="BS1203" s="297"/>
      <c r="BT1203" s="297"/>
      <c r="BU1203" s="297"/>
      <c r="BV1203" s="297"/>
      <c r="BW1203" s="297"/>
      <c r="BX1203" s="297"/>
      <c r="BY1203" s="297"/>
      <c r="BZ1203" s="297"/>
      <c r="CA1203" s="297"/>
      <c r="CB1203" s="297"/>
      <c r="CC1203" s="297"/>
      <c r="CD1203" s="297"/>
      <c r="CE1203" s="297"/>
      <c r="CF1203" s="297"/>
      <c r="CG1203" s="297"/>
      <c r="CH1203" s="297"/>
      <c r="CI1203" s="297"/>
      <c r="CJ1203" s="297"/>
      <c r="CK1203" s="297"/>
      <c r="CL1203" s="297"/>
      <c r="CM1203" s="297"/>
      <c r="CN1203" s="297"/>
      <c r="CO1203" s="297"/>
      <c r="CP1203" s="297"/>
      <c r="CQ1203" s="297"/>
      <c r="CR1203" s="297"/>
      <c r="CS1203" s="297"/>
      <c r="CT1203" s="297"/>
      <c r="CU1203" s="297"/>
      <c r="CV1203" s="297"/>
      <c r="CW1203" s="297"/>
      <c r="CX1203" s="297"/>
      <c r="CY1203" s="297"/>
      <c r="CZ1203" s="297"/>
      <c r="DA1203" s="297"/>
      <c r="DB1203" s="297"/>
      <c r="DC1203" s="297"/>
      <c r="DD1203" s="297"/>
      <c r="DE1203" s="297"/>
      <c r="DF1203" s="297"/>
      <c r="DG1203" s="297"/>
    </row>
    <row r="1204" spans="1:111" s="72" customFormat="1" ht="51" customHeight="1">
      <c r="A1204" s="291">
        <v>29</v>
      </c>
      <c r="B1204" s="291">
        <v>11</v>
      </c>
      <c r="C1204" s="266" t="s">
        <v>1833</v>
      </c>
      <c r="D1204" s="264" t="s">
        <v>1814</v>
      </c>
      <c r="E1204" s="264" t="s">
        <v>1834</v>
      </c>
      <c r="F1204" s="264" t="s">
        <v>1835</v>
      </c>
      <c r="G1204" s="284" t="s">
        <v>54</v>
      </c>
      <c r="H1204" s="275">
        <v>5000</v>
      </c>
      <c r="I1204" s="276"/>
      <c r="J1204" s="277"/>
      <c r="K1204" s="76" t="s">
        <v>1811</v>
      </c>
      <c r="L1204" s="264" t="s">
        <v>1836</v>
      </c>
      <c r="M1204" s="277"/>
      <c r="N1204" s="297"/>
      <c r="O1204" s="280"/>
      <c r="P1204" s="297"/>
      <c r="Q1204" s="297"/>
      <c r="R1204" s="297"/>
      <c r="S1204" s="297"/>
      <c r="T1204" s="297"/>
      <c r="U1204" s="297"/>
      <c r="V1204" s="297"/>
      <c r="W1204" s="297"/>
      <c r="X1204" s="297"/>
      <c r="Y1204" s="297"/>
      <c r="Z1204" s="297"/>
      <c r="AA1204" s="297"/>
      <c r="AB1204" s="297"/>
      <c r="AC1204" s="297"/>
      <c r="AD1204" s="297"/>
      <c r="AE1204" s="297"/>
      <c r="AF1204" s="297"/>
      <c r="AG1204" s="297"/>
      <c r="AH1204" s="297"/>
      <c r="AI1204" s="297"/>
      <c r="AJ1204" s="297"/>
      <c r="AK1204" s="297"/>
      <c r="AL1204" s="297"/>
      <c r="AM1204" s="297"/>
      <c r="AN1204" s="297"/>
      <c r="AO1204" s="297"/>
      <c r="AP1204" s="297"/>
      <c r="AQ1204" s="297"/>
      <c r="AR1204" s="297"/>
      <c r="AS1204" s="297"/>
      <c r="AT1204" s="297"/>
      <c r="AU1204" s="297"/>
      <c r="AV1204" s="297"/>
      <c r="AW1204" s="297"/>
      <c r="AX1204" s="297"/>
      <c r="AY1204" s="297"/>
      <c r="AZ1204" s="297"/>
      <c r="BA1204" s="297"/>
      <c r="BB1204" s="297"/>
      <c r="BC1204" s="297"/>
      <c r="BD1204" s="297"/>
      <c r="BE1204" s="297"/>
      <c r="BF1204" s="297"/>
      <c r="BG1204" s="297"/>
      <c r="BH1204" s="297"/>
      <c r="BI1204" s="297"/>
      <c r="BJ1204" s="297"/>
      <c r="BK1204" s="297"/>
      <c r="BL1204" s="297"/>
      <c r="BM1204" s="297"/>
      <c r="BN1204" s="297"/>
      <c r="BO1204" s="297"/>
      <c r="BP1204" s="297"/>
      <c r="BQ1204" s="297"/>
      <c r="BR1204" s="297"/>
      <c r="BS1204" s="297"/>
      <c r="BT1204" s="297"/>
      <c r="BU1204" s="297"/>
      <c r="BV1204" s="297"/>
      <c r="BW1204" s="297"/>
      <c r="BX1204" s="297"/>
      <c r="BY1204" s="297"/>
      <c r="BZ1204" s="297"/>
      <c r="CA1204" s="297"/>
      <c r="CB1204" s="297"/>
      <c r="CC1204" s="297"/>
      <c r="CD1204" s="297"/>
      <c r="CE1204" s="297"/>
      <c r="CF1204" s="297"/>
      <c r="CG1204" s="297"/>
      <c r="CH1204" s="297"/>
      <c r="CI1204" s="297"/>
      <c r="CJ1204" s="297"/>
      <c r="CK1204" s="297"/>
      <c r="CL1204" s="297"/>
      <c r="CM1204" s="297"/>
      <c r="CN1204" s="297"/>
      <c r="CO1204" s="297"/>
      <c r="CP1204" s="297"/>
      <c r="CQ1204" s="297"/>
      <c r="CR1204" s="297"/>
      <c r="CS1204" s="297"/>
      <c r="CT1204" s="297"/>
      <c r="CU1204" s="297"/>
      <c r="CV1204" s="297"/>
      <c r="CW1204" s="297"/>
      <c r="CX1204" s="297"/>
      <c r="CY1204" s="297"/>
      <c r="CZ1204" s="297"/>
      <c r="DA1204" s="297"/>
      <c r="DB1204" s="297"/>
      <c r="DC1204" s="297"/>
      <c r="DD1204" s="297"/>
      <c r="DE1204" s="297"/>
      <c r="DF1204" s="297"/>
      <c r="DG1204" s="297"/>
    </row>
    <row r="1205" spans="1:111" s="72" customFormat="1" ht="39.75" customHeight="1">
      <c r="A1205" s="273">
        <v>30</v>
      </c>
      <c r="B1205" s="291">
        <v>12</v>
      </c>
      <c r="C1205" s="266" t="s">
        <v>1837</v>
      </c>
      <c r="D1205" s="264" t="s">
        <v>1794</v>
      </c>
      <c r="E1205" s="264" t="s">
        <v>1838</v>
      </c>
      <c r="F1205" s="264" t="s">
        <v>1839</v>
      </c>
      <c r="G1205" s="284" t="s">
        <v>54</v>
      </c>
      <c r="H1205" s="283">
        <v>4020</v>
      </c>
      <c r="I1205" s="276"/>
      <c r="J1205" s="277"/>
      <c r="K1205" s="298" t="s">
        <v>1811</v>
      </c>
      <c r="L1205" s="264" t="s">
        <v>1840</v>
      </c>
      <c r="M1205" s="277"/>
      <c r="N1205" s="297"/>
      <c r="O1205" s="280"/>
      <c r="P1205" s="297"/>
      <c r="Q1205" s="297"/>
      <c r="R1205" s="297"/>
      <c r="S1205" s="297"/>
      <c r="T1205" s="297"/>
      <c r="U1205" s="297"/>
      <c r="V1205" s="297"/>
      <c r="W1205" s="297"/>
      <c r="X1205" s="297"/>
      <c r="Y1205" s="297"/>
      <c r="Z1205" s="297"/>
      <c r="AA1205" s="297"/>
      <c r="AB1205" s="297"/>
      <c r="AC1205" s="297"/>
      <c r="AD1205" s="297"/>
      <c r="AE1205" s="297"/>
      <c r="AF1205" s="297"/>
      <c r="AG1205" s="297"/>
      <c r="AH1205" s="297"/>
      <c r="AI1205" s="297"/>
      <c r="AJ1205" s="297"/>
      <c r="AK1205" s="297"/>
      <c r="AL1205" s="297"/>
      <c r="AM1205" s="297"/>
      <c r="AN1205" s="297"/>
      <c r="AO1205" s="297"/>
      <c r="AP1205" s="297"/>
      <c r="AQ1205" s="297"/>
      <c r="AR1205" s="297"/>
      <c r="AS1205" s="297"/>
      <c r="AT1205" s="297"/>
      <c r="AU1205" s="297"/>
      <c r="AV1205" s="297"/>
      <c r="AW1205" s="297"/>
      <c r="AX1205" s="297"/>
      <c r="AY1205" s="297"/>
      <c r="AZ1205" s="297"/>
      <c r="BA1205" s="297"/>
      <c r="BB1205" s="297"/>
      <c r="BC1205" s="297"/>
      <c r="BD1205" s="297"/>
      <c r="BE1205" s="297"/>
      <c r="BF1205" s="297"/>
      <c r="BG1205" s="297"/>
      <c r="BH1205" s="297"/>
      <c r="BI1205" s="297"/>
      <c r="BJ1205" s="297"/>
      <c r="BK1205" s="297"/>
      <c r="BL1205" s="297"/>
      <c r="BM1205" s="297"/>
      <c r="BN1205" s="297"/>
      <c r="BO1205" s="297"/>
      <c r="BP1205" s="297"/>
      <c r="BQ1205" s="297"/>
      <c r="BR1205" s="297"/>
      <c r="BS1205" s="297"/>
      <c r="BT1205" s="297"/>
      <c r="BU1205" s="297"/>
      <c r="BV1205" s="297"/>
      <c r="BW1205" s="297"/>
      <c r="BX1205" s="297"/>
      <c r="BY1205" s="297"/>
      <c r="BZ1205" s="297"/>
      <c r="CA1205" s="297"/>
      <c r="CB1205" s="297"/>
      <c r="CC1205" s="297"/>
      <c r="CD1205" s="297"/>
      <c r="CE1205" s="297"/>
      <c r="CF1205" s="297"/>
      <c r="CG1205" s="297"/>
      <c r="CH1205" s="297"/>
      <c r="CI1205" s="297"/>
      <c r="CJ1205" s="297"/>
      <c r="CK1205" s="297"/>
      <c r="CL1205" s="297"/>
      <c r="CM1205" s="297"/>
      <c r="CN1205" s="297"/>
      <c r="CO1205" s="297"/>
      <c r="CP1205" s="297"/>
      <c r="CQ1205" s="297"/>
      <c r="CR1205" s="297"/>
      <c r="CS1205" s="297"/>
      <c r="CT1205" s="297"/>
      <c r="CU1205" s="297"/>
      <c r="CV1205" s="297"/>
      <c r="CW1205" s="297"/>
      <c r="CX1205" s="297"/>
      <c r="CY1205" s="297"/>
      <c r="CZ1205" s="297"/>
      <c r="DA1205" s="297"/>
      <c r="DB1205" s="297"/>
      <c r="DC1205" s="297"/>
      <c r="DD1205" s="297"/>
      <c r="DE1205" s="297"/>
      <c r="DF1205" s="297"/>
      <c r="DG1205" s="297"/>
    </row>
    <row r="1206" spans="1:111" s="72" customFormat="1" ht="39.75" customHeight="1">
      <c r="A1206" s="273">
        <v>31</v>
      </c>
      <c r="B1206" s="273">
        <v>13</v>
      </c>
      <c r="C1206" s="266" t="s">
        <v>1841</v>
      </c>
      <c r="D1206" s="264" t="s">
        <v>1794</v>
      </c>
      <c r="E1206" s="264" t="s">
        <v>1842</v>
      </c>
      <c r="F1206" s="264" t="s">
        <v>1843</v>
      </c>
      <c r="G1206" s="284" t="s">
        <v>54</v>
      </c>
      <c r="H1206" s="109">
        <v>3800</v>
      </c>
      <c r="I1206" s="276"/>
      <c r="J1206" s="277"/>
      <c r="K1206" s="76" t="s">
        <v>1811</v>
      </c>
      <c r="L1206" s="264" t="s">
        <v>1844</v>
      </c>
      <c r="M1206" s="277"/>
      <c r="N1206" s="297"/>
      <c r="O1206" s="280"/>
      <c r="P1206" s="297"/>
      <c r="Q1206" s="297"/>
      <c r="R1206" s="297"/>
      <c r="S1206" s="297"/>
      <c r="T1206" s="297"/>
      <c r="U1206" s="297"/>
      <c r="V1206" s="297"/>
      <c r="W1206" s="297"/>
      <c r="X1206" s="297"/>
      <c r="Y1206" s="297"/>
      <c r="Z1206" s="297"/>
      <c r="AA1206" s="297"/>
      <c r="AB1206" s="297"/>
      <c r="AC1206" s="297"/>
      <c r="AD1206" s="297"/>
      <c r="AE1206" s="297"/>
      <c r="AF1206" s="297"/>
      <c r="AG1206" s="297"/>
      <c r="AH1206" s="297"/>
      <c r="AI1206" s="297"/>
      <c r="AJ1206" s="297"/>
      <c r="AK1206" s="297"/>
      <c r="AL1206" s="297"/>
      <c r="AM1206" s="297"/>
      <c r="AN1206" s="297"/>
      <c r="AO1206" s="297"/>
      <c r="AP1206" s="297"/>
      <c r="AQ1206" s="297"/>
      <c r="AR1206" s="297"/>
      <c r="AS1206" s="297"/>
      <c r="AT1206" s="297"/>
      <c r="AU1206" s="297"/>
      <c r="AV1206" s="297"/>
      <c r="AW1206" s="297"/>
      <c r="AX1206" s="297"/>
      <c r="AY1206" s="297"/>
      <c r="AZ1206" s="297"/>
      <c r="BA1206" s="297"/>
      <c r="BB1206" s="297"/>
      <c r="BC1206" s="297"/>
      <c r="BD1206" s="297"/>
      <c r="BE1206" s="297"/>
      <c r="BF1206" s="297"/>
      <c r="BG1206" s="297"/>
      <c r="BH1206" s="297"/>
      <c r="BI1206" s="297"/>
      <c r="BJ1206" s="297"/>
      <c r="BK1206" s="297"/>
      <c r="BL1206" s="297"/>
      <c r="BM1206" s="297"/>
      <c r="BN1206" s="297"/>
      <c r="BO1206" s="297"/>
      <c r="BP1206" s="297"/>
      <c r="BQ1206" s="297"/>
      <c r="BR1206" s="297"/>
      <c r="BS1206" s="297"/>
      <c r="BT1206" s="297"/>
      <c r="BU1206" s="297"/>
      <c r="BV1206" s="297"/>
      <c r="BW1206" s="297"/>
      <c r="BX1206" s="297"/>
      <c r="BY1206" s="297"/>
      <c r="BZ1206" s="297"/>
      <c r="CA1206" s="297"/>
      <c r="CB1206" s="297"/>
      <c r="CC1206" s="297"/>
      <c r="CD1206" s="297"/>
      <c r="CE1206" s="297"/>
      <c r="CF1206" s="297"/>
      <c r="CG1206" s="297"/>
      <c r="CH1206" s="297"/>
      <c r="CI1206" s="297"/>
      <c r="CJ1206" s="297"/>
      <c r="CK1206" s="297"/>
      <c r="CL1206" s="297"/>
      <c r="CM1206" s="297"/>
      <c r="CN1206" s="297"/>
      <c r="CO1206" s="297"/>
      <c r="CP1206" s="297"/>
      <c r="CQ1206" s="297"/>
      <c r="CR1206" s="297"/>
      <c r="CS1206" s="297"/>
      <c r="CT1206" s="297"/>
      <c r="CU1206" s="297"/>
      <c r="CV1206" s="297"/>
      <c r="CW1206" s="297"/>
      <c r="CX1206" s="297"/>
      <c r="CY1206" s="297"/>
      <c r="CZ1206" s="297"/>
      <c r="DA1206" s="297"/>
      <c r="DB1206" s="297"/>
      <c r="DC1206" s="297"/>
      <c r="DD1206" s="297"/>
      <c r="DE1206" s="297"/>
      <c r="DF1206" s="297"/>
      <c r="DG1206" s="297"/>
    </row>
    <row r="1207" spans="1:111" s="72" customFormat="1" ht="39.75" customHeight="1">
      <c r="A1207" s="291">
        <v>32</v>
      </c>
      <c r="B1207" s="291">
        <v>14</v>
      </c>
      <c r="C1207" s="266" t="s">
        <v>1845</v>
      </c>
      <c r="D1207" s="264" t="s">
        <v>1794</v>
      </c>
      <c r="E1207" s="264" t="s">
        <v>1846</v>
      </c>
      <c r="F1207" s="264" t="s">
        <v>1847</v>
      </c>
      <c r="G1207" s="284" t="s">
        <v>54</v>
      </c>
      <c r="H1207" s="282">
        <v>3640</v>
      </c>
      <c r="I1207" s="276"/>
      <c r="J1207" s="277"/>
      <c r="K1207" s="76" t="s">
        <v>1811</v>
      </c>
      <c r="L1207" s="264" t="s">
        <v>1848</v>
      </c>
      <c r="M1207" s="277"/>
      <c r="N1207" s="297"/>
      <c r="O1207" s="280"/>
      <c r="P1207" s="297"/>
      <c r="Q1207" s="297"/>
      <c r="R1207" s="297"/>
      <c r="S1207" s="297"/>
      <c r="T1207" s="297"/>
      <c r="U1207" s="297"/>
      <c r="V1207" s="297"/>
      <c r="W1207" s="297"/>
      <c r="X1207" s="297"/>
      <c r="Y1207" s="297"/>
      <c r="Z1207" s="297"/>
      <c r="AA1207" s="297"/>
      <c r="AB1207" s="297"/>
      <c r="AC1207" s="297"/>
      <c r="AD1207" s="297"/>
      <c r="AE1207" s="297"/>
      <c r="AF1207" s="297"/>
      <c r="AG1207" s="297"/>
      <c r="AH1207" s="297"/>
      <c r="AI1207" s="297"/>
      <c r="AJ1207" s="297"/>
      <c r="AK1207" s="297"/>
      <c r="AL1207" s="297"/>
      <c r="AM1207" s="297"/>
      <c r="AN1207" s="297"/>
      <c r="AO1207" s="297"/>
      <c r="AP1207" s="297"/>
      <c r="AQ1207" s="297"/>
      <c r="AR1207" s="297"/>
      <c r="AS1207" s="297"/>
      <c r="AT1207" s="297"/>
      <c r="AU1207" s="297"/>
      <c r="AV1207" s="297"/>
      <c r="AW1207" s="297"/>
      <c r="AX1207" s="297"/>
      <c r="AY1207" s="297"/>
      <c r="AZ1207" s="297"/>
      <c r="BA1207" s="297"/>
      <c r="BB1207" s="297"/>
      <c r="BC1207" s="297"/>
      <c r="BD1207" s="297"/>
      <c r="BE1207" s="297"/>
      <c r="BF1207" s="297"/>
      <c r="BG1207" s="297"/>
      <c r="BH1207" s="297"/>
      <c r="BI1207" s="297"/>
      <c r="BJ1207" s="297"/>
      <c r="BK1207" s="297"/>
      <c r="BL1207" s="297"/>
      <c r="BM1207" s="297"/>
      <c r="BN1207" s="297"/>
      <c r="BO1207" s="297"/>
      <c r="BP1207" s="297"/>
      <c r="BQ1207" s="297"/>
      <c r="BR1207" s="297"/>
      <c r="BS1207" s="297"/>
      <c r="BT1207" s="297"/>
      <c r="BU1207" s="297"/>
      <c r="BV1207" s="297"/>
      <c r="BW1207" s="297"/>
      <c r="BX1207" s="297"/>
      <c r="BY1207" s="297"/>
      <c r="BZ1207" s="297"/>
      <c r="CA1207" s="297"/>
      <c r="CB1207" s="297"/>
      <c r="CC1207" s="297"/>
      <c r="CD1207" s="297"/>
      <c r="CE1207" s="297"/>
      <c r="CF1207" s="297"/>
      <c r="CG1207" s="297"/>
      <c r="CH1207" s="297"/>
      <c r="CI1207" s="297"/>
      <c r="CJ1207" s="297"/>
      <c r="CK1207" s="297"/>
      <c r="CL1207" s="297"/>
      <c r="CM1207" s="297"/>
      <c r="CN1207" s="297"/>
      <c r="CO1207" s="297"/>
      <c r="CP1207" s="297"/>
      <c r="CQ1207" s="297"/>
      <c r="CR1207" s="297"/>
      <c r="CS1207" s="297"/>
      <c r="CT1207" s="297"/>
      <c r="CU1207" s="297"/>
      <c r="CV1207" s="297"/>
      <c r="CW1207" s="297"/>
      <c r="CX1207" s="297"/>
      <c r="CY1207" s="297"/>
      <c r="CZ1207" s="297"/>
      <c r="DA1207" s="297"/>
      <c r="DB1207" s="297"/>
      <c r="DC1207" s="297"/>
      <c r="DD1207" s="297"/>
      <c r="DE1207" s="297"/>
      <c r="DF1207" s="297"/>
      <c r="DG1207" s="297"/>
    </row>
    <row r="1208" spans="1:111" s="72" customFormat="1" ht="39.75" customHeight="1">
      <c r="A1208" s="273">
        <v>33</v>
      </c>
      <c r="B1208" s="291">
        <v>15</v>
      </c>
      <c r="C1208" s="266" t="s">
        <v>1849</v>
      </c>
      <c r="D1208" s="266" t="s">
        <v>1794</v>
      </c>
      <c r="E1208" s="264" t="s">
        <v>1850</v>
      </c>
      <c r="F1208" s="264" t="s">
        <v>1851</v>
      </c>
      <c r="G1208" s="284" t="s">
        <v>54</v>
      </c>
      <c r="H1208" s="283">
        <v>595</v>
      </c>
      <c r="I1208" s="267"/>
      <c r="K1208" s="6" t="s">
        <v>33</v>
      </c>
      <c r="L1208" s="264" t="s">
        <v>1852</v>
      </c>
      <c r="N1208" s="297"/>
      <c r="O1208" s="280"/>
      <c r="P1208" s="297"/>
      <c r="Q1208" s="297"/>
      <c r="R1208" s="297"/>
      <c r="S1208" s="297"/>
      <c r="T1208" s="297"/>
      <c r="U1208" s="297"/>
      <c r="V1208" s="297"/>
      <c r="W1208" s="297"/>
      <c r="X1208" s="297"/>
      <c r="Y1208" s="297"/>
      <c r="Z1208" s="297"/>
      <c r="AA1208" s="297"/>
      <c r="AB1208" s="297"/>
      <c r="AC1208" s="297"/>
      <c r="AD1208" s="297"/>
      <c r="AE1208" s="297"/>
      <c r="AF1208" s="297"/>
      <c r="AG1208" s="297"/>
      <c r="AH1208" s="297"/>
      <c r="AI1208" s="297"/>
      <c r="AJ1208" s="297"/>
      <c r="AK1208" s="297"/>
      <c r="AL1208" s="297"/>
      <c r="AM1208" s="297"/>
      <c r="AN1208" s="297"/>
      <c r="AO1208" s="297"/>
      <c r="AP1208" s="297"/>
      <c r="AQ1208" s="297"/>
      <c r="AR1208" s="297"/>
      <c r="AS1208" s="297"/>
      <c r="AT1208" s="297"/>
      <c r="AU1208" s="297"/>
      <c r="AV1208" s="297"/>
      <c r="AW1208" s="297"/>
      <c r="AX1208" s="297"/>
      <c r="AY1208" s="297"/>
      <c r="AZ1208" s="297"/>
      <c r="BA1208" s="297"/>
      <c r="BB1208" s="297"/>
      <c r="BC1208" s="297"/>
      <c r="BD1208" s="297"/>
      <c r="BE1208" s="297"/>
      <c r="BF1208" s="297"/>
      <c r="BG1208" s="297"/>
      <c r="BH1208" s="297"/>
      <c r="BI1208" s="297"/>
      <c r="BJ1208" s="297"/>
      <c r="BK1208" s="297"/>
      <c r="BL1208" s="297"/>
      <c r="BM1208" s="297"/>
      <c r="BN1208" s="297"/>
      <c r="BO1208" s="297"/>
      <c r="BP1208" s="297"/>
      <c r="BQ1208" s="297"/>
      <c r="BR1208" s="297"/>
      <c r="BS1208" s="297"/>
      <c r="BT1208" s="297"/>
      <c r="BU1208" s="297"/>
      <c r="BV1208" s="297"/>
      <c r="BW1208" s="297"/>
      <c r="BX1208" s="297"/>
      <c r="BY1208" s="297"/>
      <c r="BZ1208" s="297"/>
      <c r="CA1208" s="297"/>
      <c r="CB1208" s="297"/>
      <c r="CC1208" s="297"/>
      <c r="CD1208" s="297"/>
      <c r="CE1208" s="297"/>
      <c r="CF1208" s="297"/>
      <c r="CG1208" s="297"/>
      <c r="CH1208" s="297"/>
      <c r="CI1208" s="297"/>
      <c r="CJ1208" s="297"/>
      <c r="CK1208" s="297"/>
      <c r="CL1208" s="297"/>
      <c r="CM1208" s="297"/>
      <c r="CN1208" s="297"/>
      <c r="CO1208" s="297"/>
      <c r="CP1208" s="297"/>
      <c r="CQ1208" s="297"/>
      <c r="CR1208" s="297"/>
      <c r="CS1208" s="297"/>
      <c r="CT1208" s="297"/>
      <c r="CU1208" s="297"/>
      <c r="CV1208" s="297"/>
      <c r="CW1208" s="297"/>
      <c r="CX1208" s="297"/>
      <c r="CY1208" s="297"/>
      <c r="CZ1208" s="297"/>
      <c r="DA1208" s="297"/>
      <c r="DB1208" s="297"/>
      <c r="DC1208" s="297"/>
      <c r="DD1208" s="297"/>
      <c r="DE1208" s="297"/>
      <c r="DF1208" s="297"/>
      <c r="DG1208" s="297"/>
    </row>
    <row r="1209" spans="1:111" s="72" customFormat="1" ht="39.75" customHeight="1">
      <c r="A1209" s="273">
        <v>34</v>
      </c>
      <c r="B1209" s="273">
        <v>16</v>
      </c>
      <c r="C1209" s="266" t="s">
        <v>1853</v>
      </c>
      <c r="D1209" s="266" t="s">
        <v>1794</v>
      </c>
      <c r="E1209" s="264" t="s">
        <v>1854</v>
      </c>
      <c r="F1209" s="264" t="s">
        <v>1855</v>
      </c>
      <c r="G1209" s="284" t="s">
        <v>54</v>
      </c>
      <c r="H1209" s="109">
        <v>553</v>
      </c>
      <c r="I1209" s="267"/>
      <c r="K1209" s="6" t="s">
        <v>33</v>
      </c>
      <c r="L1209" s="264" t="s">
        <v>1856</v>
      </c>
      <c r="N1209" s="297"/>
      <c r="O1209" s="280"/>
      <c r="P1209" s="297"/>
      <c r="Q1209" s="297"/>
      <c r="R1209" s="297"/>
      <c r="S1209" s="297"/>
      <c r="T1209" s="297"/>
      <c r="U1209" s="297"/>
      <c r="V1209" s="297"/>
      <c r="W1209" s="297"/>
      <c r="X1209" s="297"/>
      <c r="Y1209" s="297"/>
      <c r="Z1209" s="297"/>
      <c r="AA1209" s="297"/>
      <c r="AB1209" s="297"/>
      <c r="AC1209" s="297"/>
      <c r="AD1209" s="297"/>
      <c r="AE1209" s="297"/>
      <c r="AF1209" s="297"/>
      <c r="AG1209" s="297"/>
      <c r="AH1209" s="297"/>
      <c r="AI1209" s="297"/>
      <c r="AJ1209" s="297"/>
      <c r="AK1209" s="297"/>
      <c r="AL1209" s="297"/>
      <c r="AM1209" s="297"/>
      <c r="AN1209" s="297"/>
      <c r="AO1209" s="297"/>
      <c r="AP1209" s="297"/>
      <c r="AQ1209" s="297"/>
      <c r="AR1209" s="297"/>
      <c r="AS1209" s="297"/>
      <c r="AT1209" s="297"/>
      <c r="AU1209" s="297"/>
      <c r="AV1209" s="297"/>
      <c r="AW1209" s="297"/>
      <c r="AX1209" s="297"/>
      <c r="AY1209" s="297"/>
      <c r="AZ1209" s="297"/>
      <c r="BA1209" s="297"/>
      <c r="BB1209" s="297"/>
      <c r="BC1209" s="297"/>
      <c r="BD1209" s="297"/>
      <c r="BE1209" s="297"/>
      <c r="BF1209" s="297"/>
      <c r="BG1209" s="297"/>
      <c r="BH1209" s="297"/>
      <c r="BI1209" s="297"/>
      <c r="BJ1209" s="297"/>
      <c r="BK1209" s="297"/>
      <c r="BL1209" s="297"/>
      <c r="BM1209" s="297"/>
      <c r="BN1209" s="297"/>
      <c r="BO1209" s="297"/>
      <c r="BP1209" s="297"/>
      <c r="BQ1209" s="297"/>
      <c r="BR1209" s="297"/>
      <c r="BS1209" s="297"/>
      <c r="BT1209" s="297"/>
      <c r="BU1209" s="297"/>
      <c r="BV1209" s="297"/>
      <c r="BW1209" s="297"/>
      <c r="BX1209" s="297"/>
      <c r="BY1209" s="297"/>
      <c r="BZ1209" s="297"/>
      <c r="CA1209" s="297"/>
      <c r="CB1209" s="297"/>
      <c r="CC1209" s="297"/>
      <c r="CD1209" s="297"/>
      <c r="CE1209" s="297"/>
      <c r="CF1209" s="297"/>
      <c r="CG1209" s="297"/>
      <c r="CH1209" s="297"/>
      <c r="CI1209" s="297"/>
      <c r="CJ1209" s="297"/>
      <c r="CK1209" s="297"/>
      <c r="CL1209" s="297"/>
      <c r="CM1209" s="297"/>
      <c r="CN1209" s="297"/>
      <c r="CO1209" s="297"/>
      <c r="CP1209" s="297"/>
      <c r="CQ1209" s="297"/>
      <c r="CR1209" s="297"/>
      <c r="CS1209" s="297"/>
      <c r="CT1209" s="297"/>
      <c r="CU1209" s="297"/>
      <c r="CV1209" s="297"/>
      <c r="CW1209" s="297"/>
      <c r="CX1209" s="297"/>
      <c r="CY1209" s="297"/>
      <c r="CZ1209" s="297"/>
      <c r="DA1209" s="297"/>
      <c r="DB1209" s="297"/>
      <c r="DC1209" s="297"/>
      <c r="DD1209" s="297"/>
      <c r="DE1209" s="297"/>
      <c r="DF1209" s="297"/>
      <c r="DG1209" s="297"/>
    </row>
    <row r="1210" spans="1:111" s="72" customFormat="1" ht="39.75" customHeight="1">
      <c r="A1210" s="291">
        <v>35</v>
      </c>
      <c r="B1210" s="291">
        <v>17</v>
      </c>
      <c r="C1210" s="266" t="s">
        <v>1857</v>
      </c>
      <c r="D1210" s="266" t="s">
        <v>1814</v>
      </c>
      <c r="E1210" s="266" t="s">
        <v>1858</v>
      </c>
      <c r="F1210" s="266" t="s">
        <v>1859</v>
      </c>
      <c r="G1210" s="284" t="s">
        <v>54</v>
      </c>
      <c r="H1210" s="282">
        <v>10000</v>
      </c>
      <c r="I1210" s="267"/>
      <c r="K1210" s="6" t="s">
        <v>1860</v>
      </c>
      <c r="L1210" s="266" t="s">
        <v>1861</v>
      </c>
      <c r="N1210" s="297"/>
      <c r="O1210" s="280"/>
      <c r="P1210" s="297"/>
      <c r="Q1210" s="297"/>
      <c r="R1210" s="297"/>
      <c r="S1210" s="297"/>
      <c r="T1210" s="297"/>
      <c r="U1210" s="297"/>
      <c r="V1210" s="297"/>
      <c r="W1210" s="297"/>
      <c r="X1210" s="297"/>
      <c r="Y1210" s="297"/>
      <c r="Z1210" s="297"/>
      <c r="AA1210" s="297"/>
      <c r="AB1210" s="297"/>
      <c r="AC1210" s="297"/>
      <c r="AD1210" s="297"/>
      <c r="AE1210" s="297"/>
      <c r="AF1210" s="297"/>
      <c r="AG1210" s="297"/>
      <c r="AH1210" s="297"/>
      <c r="AI1210" s="297"/>
      <c r="AJ1210" s="297"/>
      <c r="AK1210" s="297"/>
      <c r="AL1210" s="297"/>
      <c r="AM1210" s="297"/>
      <c r="AN1210" s="297"/>
      <c r="AO1210" s="297"/>
      <c r="AP1210" s="297"/>
      <c r="AQ1210" s="297"/>
      <c r="AR1210" s="297"/>
      <c r="AS1210" s="297"/>
      <c r="AT1210" s="297"/>
      <c r="AU1210" s="297"/>
      <c r="AV1210" s="297"/>
      <c r="AW1210" s="297"/>
      <c r="AX1210" s="297"/>
      <c r="AY1210" s="297"/>
      <c r="AZ1210" s="297"/>
      <c r="BA1210" s="297"/>
      <c r="BB1210" s="297"/>
      <c r="BC1210" s="297"/>
      <c r="BD1210" s="297"/>
      <c r="BE1210" s="297"/>
      <c r="BF1210" s="297"/>
      <c r="BG1210" s="297"/>
      <c r="BH1210" s="297"/>
      <c r="BI1210" s="297"/>
      <c r="BJ1210" s="297"/>
      <c r="BK1210" s="297"/>
      <c r="BL1210" s="297"/>
      <c r="BM1210" s="297"/>
      <c r="BN1210" s="297"/>
      <c r="BO1210" s="297"/>
      <c r="BP1210" s="297"/>
      <c r="BQ1210" s="297"/>
      <c r="BR1210" s="297"/>
      <c r="BS1210" s="297"/>
      <c r="BT1210" s="297"/>
      <c r="BU1210" s="297"/>
      <c r="BV1210" s="297"/>
      <c r="BW1210" s="297"/>
      <c r="BX1210" s="297"/>
      <c r="BY1210" s="297"/>
      <c r="BZ1210" s="297"/>
      <c r="CA1210" s="297"/>
      <c r="CB1210" s="297"/>
      <c r="CC1210" s="297"/>
      <c r="CD1210" s="297"/>
      <c r="CE1210" s="297"/>
      <c r="CF1210" s="297"/>
      <c r="CG1210" s="297"/>
      <c r="CH1210" s="297"/>
      <c r="CI1210" s="297"/>
      <c r="CJ1210" s="297"/>
      <c r="CK1210" s="297"/>
      <c r="CL1210" s="297"/>
      <c r="CM1210" s="297"/>
      <c r="CN1210" s="297"/>
      <c r="CO1210" s="297"/>
      <c r="CP1210" s="297"/>
      <c r="CQ1210" s="297"/>
      <c r="CR1210" s="297"/>
      <c r="CS1210" s="297"/>
      <c r="CT1210" s="297"/>
      <c r="CU1210" s="297"/>
      <c r="CV1210" s="297"/>
      <c r="CW1210" s="297"/>
      <c r="CX1210" s="297"/>
      <c r="CY1210" s="297"/>
      <c r="CZ1210" s="297"/>
      <c r="DA1210" s="297"/>
      <c r="DB1210" s="297"/>
      <c r="DC1210" s="297"/>
      <c r="DD1210" s="297"/>
      <c r="DE1210" s="297"/>
      <c r="DF1210" s="297"/>
      <c r="DG1210" s="297"/>
    </row>
    <row r="1211" spans="1:111" s="72" customFormat="1" ht="39.75" customHeight="1">
      <c r="A1211" s="273">
        <v>36</v>
      </c>
      <c r="B1211" s="291">
        <v>18</v>
      </c>
      <c r="C1211" s="266" t="s">
        <v>1862</v>
      </c>
      <c r="D1211" s="266" t="s">
        <v>1863</v>
      </c>
      <c r="E1211" s="266" t="s">
        <v>1864</v>
      </c>
      <c r="F1211" s="266" t="s">
        <v>1865</v>
      </c>
      <c r="G1211" s="284" t="s">
        <v>54</v>
      </c>
      <c r="H1211" s="275">
        <v>5211</v>
      </c>
      <c r="I1211" s="267"/>
      <c r="K1211" s="6" t="s">
        <v>30</v>
      </c>
      <c r="L1211" s="266" t="s">
        <v>1866</v>
      </c>
      <c r="N1211" s="297"/>
      <c r="O1211" s="280"/>
      <c r="P1211" s="297"/>
      <c r="Q1211" s="297"/>
      <c r="R1211" s="297"/>
      <c r="S1211" s="297"/>
      <c r="T1211" s="297"/>
      <c r="U1211" s="297"/>
      <c r="V1211" s="297"/>
      <c r="W1211" s="297"/>
      <c r="X1211" s="297"/>
      <c r="Y1211" s="297"/>
      <c r="Z1211" s="297"/>
      <c r="AA1211" s="297"/>
      <c r="AB1211" s="297"/>
      <c r="AC1211" s="297"/>
      <c r="AD1211" s="297"/>
      <c r="AE1211" s="297"/>
      <c r="AF1211" s="297"/>
      <c r="AG1211" s="297"/>
      <c r="AH1211" s="297"/>
      <c r="AI1211" s="297"/>
      <c r="AJ1211" s="297"/>
      <c r="AK1211" s="297"/>
      <c r="AL1211" s="297"/>
      <c r="AM1211" s="297"/>
      <c r="AN1211" s="297"/>
      <c r="AO1211" s="297"/>
      <c r="AP1211" s="297"/>
      <c r="AQ1211" s="297"/>
      <c r="AR1211" s="297"/>
      <c r="AS1211" s="297"/>
      <c r="AT1211" s="297"/>
      <c r="AU1211" s="297"/>
      <c r="AV1211" s="297"/>
      <c r="AW1211" s="297"/>
      <c r="AX1211" s="297"/>
      <c r="AY1211" s="297"/>
      <c r="AZ1211" s="297"/>
      <c r="BA1211" s="297"/>
      <c r="BB1211" s="297"/>
      <c r="BC1211" s="297"/>
      <c r="BD1211" s="297"/>
      <c r="BE1211" s="297"/>
      <c r="BF1211" s="297"/>
      <c r="BG1211" s="297"/>
      <c r="BH1211" s="297"/>
      <c r="BI1211" s="297"/>
      <c r="BJ1211" s="297"/>
      <c r="BK1211" s="297"/>
      <c r="BL1211" s="297"/>
      <c r="BM1211" s="297"/>
      <c r="BN1211" s="297"/>
      <c r="BO1211" s="297"/>
      <c r="BP1211" s="297"/>
      <c r="BQ1211" s="297"/>
      <c r="BR1211" s="297"/>
      <c r="BS1211" s="297"/>
      <c r="BT1211" s="297"/>
      <c r="BU1211" s="297"/>
      <c r="BV1211" s="297"/>
      <c r="BW1211" s="297"/>
      <c r="BX1211" s="297"/>
      <c r="BY1211" s="297"/>
      <c r="BZ1211" s="297"/>
      <c r="CA1211" s="297"/>
      <c r="CB1211" s="297"/>
      <c r="CC1211" s="297"/>
      <c r="CD1211" s="297"/>
      <c r="CE1211" s="297"/>
      <c r="CF1211" s="297"/>
      <c r="CG1211" s="297"/>
      <c r="CH1211" s="297"/>
      <c r="CI1211" s="297"/>
      <c r="CJ1211" s="297"/>
      <c r="CK1211" s="297"/>
      <c r="CL1211" s="297"/>
      <c r="CM1211" s="297"/>
      <c r="CN1211" s="297"/>
      <c r="CO1211" s="297"/>
      <c r="CP1211" s="297"/>
      <c r="CQ1211" s="297"/>
      <c r="CR1211" s="297"/>
      <c r="CS1211" s="297"/>
      <c r="CT1211" s="297"/>
      <c r="CU1211" s="297"/>
      <c r="CV1211" s="297"/>
      <c r="CW1211" s="297"/>
      <c r="CX1211" s="297"/>
      <c r="CY1211" s="297"/>
      <c r="CZ1211" s="297"/>
      <c r="DA1211" s="297"/>
      <c r="DB1211" s="297"/>
      <c r="DC1211" s="297"/>
      <c r="DD1211" s="297"/>
      <c r="DE1211" s="297"/>
      <c r="DF1211" s="297"/>
      <c r="DG1211" s="297"/>
    </row>
    <row r="1212" spans="1:111" s="72" customFormat="1" ht="39.75" customHeight="1">
      <c r="A1212" s="273">
        <v>37</v>
      </c>
      <c r="B1212" s="273">
        <v>19</v>
      </c>
      <c r="C1212" s="266" t="s">
        <v>1867</v>
      </c>
      <c r="D1212" s="266" t="s">
        <v>1804</v>
      </c>
      <c r="E1212" s="264" t="s">
        <v>1868</v>
      </c>
      <c r="F1212" s="264" t="s">
        <v>1869</v>
      </c>
      <c r="G1212" s="284" t="s">
        <v>54</v>
      </c>
      <c r="H1212" s="109">
        <v>10200</v>
      </c>
      <c r="I1212" s="267"/>
      <c r="K1212" s="6" t="s">
        <v>30</v>
      </c>
      <c r="L1212" s="264" t="s">
        <v>1870</v>
      </c>
      <c r="N1212" s="297"/>
      <c r="O1212" s="280"/>
      <c r="P1212" s="297"/>
      <c r="Q1212" s="297"/>
      <c r="R1212" s="297"/>
      <c r="S1212" s="297"/>
      <c r="T1212" s="297"/>
      <c r="U1212" s="297"/>
      <c r="V1212" s="297"/>
      <c r="W1212" s="297"/>
      <c r="X1212" s="297"/>
      <c r="Y1212" s="297"/>
      <c r="Z1212" s="297"/>
      <c r="AA1212" s="297"/>
      <c r="AB1212" s="297"/>
      <c r="AC1212" s="297"/>
      <c r="AD1212" s="297"/>
      <c r="AE1212" s="297"/>
      <c r="AF1212" s="297"/>
      <c r="AG1212" s="297"/>
      <c r="AH1212" s="297"/>
      <c r="AI1212" s="297"/>
      <c r="AJ1212" s="297"/>
      <c r="AK1212" s="297"/>
      <c r="AL1212" s="297"/>
      <c r="AM1212" s="297"/>
      <c r="AN1212" s="297"/>
      <c r="AO1212" s="297"/>
      <c r="AP1212" s="297"/>
      <c r="AQ1212" s="297"/>
      <c r="AR1212" s="297"/>
      <c r="AS1212" s="297"/>
      <c r="AT1212" s="297"/>
      <c r="AU1212" s="297"/>
      <c r="AV1212" s="297"/>
      <c r="AW1212" s="297"/>
      <c r="AX1212" s="297"/>
      <c r="AY1212" s="297"/>
      <c r="AZ1212" s="297"/>
      <c r="BA1212" s="297"/>
      <c r="BB1212" s="297"/>
      <c r="BC1212" s="297"/>
      <c r="BD1212" s="297"/>
      <c r="BE1212" s="297"/>
      <c r="BF1212" s="297"/>
      <c r="BG1212" s="297"/>
      <c r="BH1212" s="297"/>
      <c r="BI1212" s="297"/>
      <c r="BJ1212" s="297"/>
      <c r="BK1212" s="297"/>
      <c r="BL1212" s="297"/>
      <c r="BM1212" s="297"/>
      <c r="BN1212" s="297"/>
      <c r="BO1212" s="297"/>
      <c r="BP1212" s="297"/>
      <c r="BQ1212" s="297"/>
      <c r="BR1212" s="297"/>
      <c r="BS1212" s="297"/>
      <c r="BT1212" s="297"/>
      <c r="BU1212" s="297"/>
      <c r="BV1212" s="297"/>
      <c r="BW1212" s="297"/>
      <c r="BX1212" s="297"/>
      <c r="BY1212" s="297"/>
      <c r="BZ1212" s="297"/>
      <c r="CA1212" s="297"/>
      <c r="CB1212" s="297"/>
      <c r="CC1212" s="297"/>
      <c r="CD1212" s="297"/>
      <c r="CE1212" s="297"/>
      <c r="CF1212" s="297"/>
      <c r="CG1212" s="297"/>
      <c r="CH1212" s="297"/>
      <c r="CI1212" s="297"/>
      <c r="CJ1212" s="297"/>
      <c r="CK1212" s="297"/>
      <c r="CL1212" s="297"/>
      <c r="CM1212" s="297"/>
      <c r="CN1212" s="297"/>
      <c r="CO1212" s="297"/>
      <c r="CP1212" s="297"/>
      <c r="CQ1212" s="297"/>
      <c r="CR1212" s="297"/>
      <c r="CS1212" s="297"/>
      <c r="CT1212" s="297"/>
      <c r="CU1212" s="297"/>
      <c r="CV1212" s="297"/>
      <c r="CW1212" s="297"/>
      <c r="CX1212" s="297"/>
      <c r="CY1212" s="297"/>
      <c r="CZ1212" s="297"/>
      <c r="DA1212" s="297"/>
      <c r="DB1212" s="297"/>
      <c r="DC1212" s="297"/>
      <c r="DD1212" s="297"/>
      <c r="DE1212" s="297"/>
      <c r="DF1212" s="297"/>
      <c r="DG1212" s="297"/>
    </row>
    <row r="1213" spans="1:111" s="72" customFormat="1" ht="39.75" customHeight="1">
      <c r="A1213" s="291">
        <v>38</v>
      </c>
      <c r="B1213" s="291">
        <v>20</v>
      </c>
      <c r="C1213" s="266" t="s">
        <v>1871</v>
      </c>
      <c r="D1213" s="266" t="s">
        <v>1872</v>
      </c>
      <c r="E1213" s="264" t="s">
        <v>1873</v>
      </c>
      <c r="F1213" s="264" t="s">
        <v>1874</v>
      </c>
      <c r="G1213" s="284" t="s">
        <v>54</v>
      </c>
      <c r="H1213" s="283">
        <v>24693</v>
      </c>
      <c r="I1213" s="267"/>
      <c r="K1213" s="6" t="s">
        <v>1875</v>
      </c>
      <c r="L1213" s="264" t="s">
        <v>1876</v>
      </c>
      <c r="N1213" s="297"/>
      <c r="O1213" s="280"/>
      <c r="P1213" s="297"/>
      <c r="Q1213" s="297"/>
      <c r="R1213" s="297"/>
      <c r="S1213" s="297"/>
      <c r="T1213" s="297"/>
      <c r="U1213" s="297"/>
      <c r="V1213" s="297"/>
      <c r="W1213" s="297"/>
      <c r="X1213" s="297"/>
      <c r="Y1213" s="297"/>
      <c r="Z1213" s="297"/>
      <c r="AA1213" s="297"/>
      <c r="AB1213" s="297"/>
      <c r="AC1213" s="297"/>
      <c r="AD1213" s="297"/>
      <c r="AE1213" s="297"/>
      <c r="AF1213" s="297"/>
      <c r="AG1213" s="297"/>
      <c r="AH1213" s="297"/>
      <c r="AI1213" s="297"/>
      <c r="AJ1213" s="297"/>
      <c r="AK1213" s="297"/>
      <c r="AL1213" s="297"/>
      <c r="AM1213" s="297"/>
      <c r="AN1213" s="297"/>
      <c r="AO1213" s="297"/>
      <c r="AP1213" s="297"/>
      <c r="AQ1213" s="297"/>
      <c r="AR1213" s="297"/>
      <c r="AS1213" s="297"/>
      <c r="AT1213" s="297"/>
      <c r="AU1213" s="297"/>
      <c r="AV1213" s="297"/>
      <c r="AW1213" s="297"/>
      <c r="AX1213" s="297"/>
      <c r="AY1213" s="297"/>
      <c r="AZ1213" s="297"/>
      <c r="BA1213" s="297"/>
      <c r="BB1213" s="297"/>
      <c r="BC1213" s="297"/>
      <c r="BD1213" s="297"/>
      <c r="BE1213" s="297"/>
      <c r="BF1213" s="297"/>
      <c r="BG1213" s="297"/>
      <c r="BH1213" s="297"/>
      <c r="BI1213" s="297"/>
      <c r="BJ1213" s="297"/>
      <c r="BK1213" s="297"/>
      <c r="BL1213" s="297"/>
      <c r="BM1213" s="297"/>
      <c r="BN1213" s="297"/>
      <c r="BO1213" s="297"/>
      <c r="BP1213" s="297"/>
      <c r="BQ1213" s="297"/>
      <c r="BR1213" s="297"/>
      <c r="BS1213" s="297"/>
      <c r="BT1213" s="297"/>
      <c r="BU1213" s="297"/>
      <c r="BV1213" s="297"/>
      <c r="BW1213" s="297"/>
      <c r="BX1213" s="297"/>
      <c r="BY1213" s="297"/>
      <c r="BZ1213" s="297"/>
      <c r="CA1213" s="297"/>
      <c r="CB1213" s="297"/>
      <c r="CC1213" s="297"/>
      <c r="CD1213" s="297"/>
      <c r="CE1213" s="297"/>
      <c r="CF1213" s="297"/>
      <c r="CG1213" s="297"/>
      <c r="CH1213" s="297"/>
      <c r="CI1213" s="297"/>
      <c r="CJ1213" s="297"/>
      <c r="CK1213" s="297"/>
      <c r="CL1213" s="297"/>
      <c r="CM1213" s="297"/>
      <c r="CN1213" s="297"/>
      <c r="CO1213" s="297"/>
      <c r="CP1213" s="297"/>
      <c r="CQ1213" s="297"/>
      <c r="CR1213" s="297"/>
      <c r="CS1213" s="297"/>
      <c r="CT1213" s="297"/>
      <c r="CU1213" s="297"/>
      <c r="CV1213" s="297"/>
      <c r="CW1213" s="297"/>
      <c r="CX1213" s="297"/>
      <c r="CY1213" s="297"/>
      <c r="CZ1213" s="297"/>
      <c r="DA1213" s="297"/>
      <c r="DB1213" s="297"/>
      <c r="DC1213" s="297"/>
      <c r="DD1213" s="297"/>
      <c r="DE1213" s="297"/>
      <c r="DF1213" s="297"/>
      <c r="DG1213" s="297"/>
    </row>
    <row r="1214" spans="1:111" s="72" customFormat="1" ht="39.75" customHeight="1">
      <c r="A1214" s="273"/>
      <c r="B1214" s="291"/>
      <c r="C1214" s="266" t="s">
        <v>1877</v>
      </c>
      <c r="D1214" s="266"/>
      <c r="E1214" s="264"/>
      <c r="F1214" s="264"/>
      <c r="G1214" s="284"/>
      <c r="H1214" s="109">
        <v>0</v>
      </c>
      <c r="I1214" s="267"/>
      <c r="K1214" s="6"/>
      <c r="L1214" s="264"/>
      <c r="N1214" s="297"/>
      <c r="O1214" s="280"/>
      <c r="P1214" s="297"/>
      <c r="Q1214" s="297"/>
      <c r="R1214" s="297"/>
      <c r="S1214" s="297"/>
      <c r="T1214" s="297"/>
      <c r="U1214" s="297"/>
      <c r="V1214" s="297"/>
      <c r="W1214" s="297"/>
      <c r="X1214" s="297"/>
      <c r="Y1214" s="297"/>
      <c r="Z1214" s="297"/>
      <c r="AA1214" s="297"/>
      <c r="AB1214" s="297"/>
      <c r="AC1214" s="297"/>
      <c r="AD1214" s="297"/>
      <c r="AE1214" s="297"/>
      <c r="AF1214" s="297"/>
      <c r="AG1214" s="297"/>
      <c r="AH1214" s="297"/>
      <c r="AI1214" s="297"/>
      <c r="AJ1214" s="297"/>
      <c r="AK1214" s="297"/>
      <c r="AL1214" s="297"/>
      <c r="AM1214" s="297"/>
      <c r="AN1214" s="297"/>
      <c r="AO1214" s="297"/>
      <c r="AP1214" s="297"/>
      <c r="AQ1214" s="297"/>
      <c r="AR1214" s="297"/>
      <c r="AS1214" s="297"/>
      <c r="AT1214" s="297"/>
      <c r="AU1214" s="297"/>
      <c r="AV1214" s="297"/>
      <c r="AW1214" s="297"/>
      <c r="AX1214" s="297"/>
      <c r="AY1214" s="297"/>
      <c r="AZ1214" s="297"/>
      <c r="BA1214" s="297"/>
      <c r="BB1214" s="297"/>
      <c r="BC1214" s="297"/>
      <c r="BD1214" s="297"/>
      <c r="BE1214" s="297"/>
      <c r="BF1214" s="297"/>
      <c r="BG1214" s="297"/>
      <c r="BH1214" s="297"/>
      <c r="BI1214" s="297"/>
      <c r="BJ1214" s="297"/>
      <c r="BK1214" s="297"/>
      <c r="BL1214" s="297"/>
      <c r="BM1214" s="297"/>
      <c r="BN1214" s="297"/>
      <c r="BO1214" s="297"/>
      <c r="BP1214" s="297"/>
      <c r="BQ1214" s="297"/>
      <c r="BR1214" s="297"/>
      <c r="BS1214" s="297"/>
      <c r="BT1214" s="297"/>
      <c r="BU1214" s="297"/>
      <c r="BV1214" s="297"/>
      <c r="BW1214" s="297"/>
      <c r="BX1214" s="297"/>
      <c r="BY1214" s="297"/>
      <c r="BZ1214" s="297"/>
      <c r="CA1214" s="297"/>
      <c r="CB1214" s="297"/>
      <c r="CC1214" s="297"/>
      <c r="CD1214" s="297"/>
      <c r="CE1214" s="297"/>
      <c r="CF1214" s="297"/>
      <c r="CG1214" s="297"/>
      <c r="CH1214" s="297"/>
      <c r="CI1214" s="297"/>
      <c r="CJ1214" s="297"/>
      <c r="CK1214" s="297"/>
      <c r="CL1214" s="297"/>
      <c r="CM1214" s="297"/>
      <c r="CN1214" s="297"/>
      <c r="CO1214" s="297"/>
      <c r="CP1214" s="297"/>
      <c r="CQ1214" s="297"/>
      <c r="CR1214" s="297"/>
      <c r="CS1214" s="297"/>
      <c r="CT1214" s="297"/>
      <c r="CU1214" s="297"/>
      <c r="CV1214" s="297"/>
      <c r="CW1214" s="297"/>
      <c r="CX1214" s="297"/>
      <c r="CY1214" s="297"/>
      <c r="CZ1214" s="297"/>
      <c r="DA1214" s="297"/>
      <c r="DB1214" s="297"/>
      <c r="DC1214" s="297"/>
      <c r="DD1214" s="297"/>
      <c r="DE1214" s="297"/>
      <c r="DF1214" s="297"/>
      <c r="DG1214" s="297"/>
    </row>
    <row r="1215" spans="1:111" s="72" customFormat="1" ht="39.75" customHeight="1">
      <c r="A1215" s="291">
        <v>39</v>
      </c>
      <c r="B1215" s="291">
        <v>22</v>
      </c>
      <c r="C1215" s="5" t="s">
        <v>1878</v>
      </c>
      <c r="D1215" s="5" t="s">
        <v>1804</v>
      </c>
      <c r="E1215" s="263" t="s">
        <v>1879</v>
      </c>
      <c r="F1215" s="281" t="s">
        <v>1880</v>
      </c>
      <c r="G1215" s="281" t="s">
        <v>403</v>
      </c>
      <c r="H1215" s="275">
        <v>7500</v>
      </c>
      <c r="I1215" s="276"/>
      <c r="J1215" s="277"/>
      <c r="K1215" s="76" t="s">
        <v>1759</v>
      </c>
      <c r="L1215" s="281" t="s">
        <v>1881</v>
      </c>
      <c r="M1215" s="72">
        <v>7</v>
      </c>
      <c r="N1215" s="297"/>
      <c r="O1215" s="280"/>
      <c r="P1215" s="297"/>
      <c r="Q1215" s="297"/>
      <c r="R1215" s="297"/>
      <c r="S1215" s="297"/>
      <c r="T1215" s="297"/>
      <c r="U1215" s="297"/>
      <c r="V1215" s="297"/>
      <c r="W1215" s="297"/>
      <c r="X1215" s="297"/>
      <c r="Y1215" s="297"/>
      <c r="Z1215" s="297"/>
      <c r="AA1215" s="297"/>
      <c r="AB1215" s="297"/>
      <c r="AC1215" s="297"/>
      <c r="AD1215" s="297"/>
      <c r="AE1215" s="297"/>
      <c r="AF1215" s="297"/>
      <c r="AG1215" s="297"/>
      <c r="AH1215" s="297"/>
      <c r="AI1215" s="297"/>
      <c r="AJ1215" s="297"/>
      <c r="AK1215" s="297"/>
      <c r="AL1215" s="297"/>
      <c r="AM1215" s="297"/>
      <c r="AN1215" s="297"/>
      <c r="AO1215" s="297"/>
      <c r="AP1215" s="297"/>
      <c r="AQ1215" s="297"/>
      <c r="AR1215" s="297"/>
      <c r="AS1215" s="297"/>
      <c r="AT1215" s="297"/>
      <c r="AU1215" s="297"/>
      <c r="AV1215" s="297"/>
      <c r="AW1215" s="297"/>
      <c r="AX1215" s="297"/>
      <c r="AY1215" s="297"/>
      <c r="AZ1215" s="297"/>
      <c r="BA1215" s="297"/>
      <c r="BB1215" s="297"/>
      <c r="BC1215" s="297"/>
      <c r="BD1215" s="297"/>
      <c r="BE1215" s="297"/>
      <c r="BF1215" s="297"/>
      <c r="BG1215" s="297"/>
      <c r="BH1215" s="297"/>
      <c r="BI1215" s="297"/>
      <c r="BJ1215" s="297"/>
      <c r="BK1215" s="297"/>
      <c r="BL1215" s="297"/>
      <c r="BM1215" s="297"/>
      <c r="BN1215" s="297"/>
      <c r="BO1215" s="297"/>
      <c r="BP1215" s="297"/>
      <c r="BQ1215" s="297"/>
      <c r="BR1215" s="297"/>
      <c r="BS1215" s="297"/>
      <c r="BT1215" s="297"/>
      <c r="BU1215" s="297"/>
      <c r="BV1215" s="297"/>
      <c r="BW1215" s="297"/>
      <c r="BX1215" s="297"/>
      <c r="BY1215" s="297"/>
      <c r="BZ1215" s="297"/>
      <c r="CA1215" s="297"/>
      <c r="CB1215" s="297"/>
      <c r="CC1215" s="297"/>
      <c r="CD1215" s="297"/>
      <c r="CE1215" s="297"/>
      <c r="CF1215" s="297"/>
      <c r="CG1215" s="297"/>
      <c r="CH1215" s="297"/>
      <c r="CI1215" s="297"/>
      <c r="CJ1215" s="297"/>
      <c r="CK1215" s="297"/>
      <c r="CL1215" s="297"/>
      <c r="CM1215" s="297"/>
      <c r="CN1215" s="297"/>
      <c r="CO1215" s="297"/>
      <c r="CP1215" s="297"/>
      <c r="CQ1215" s="297"/>
      <c r="CR1215" s="297"/>
      <c r="CS1215" s="297"/>
      <c r="CT1215" s="297"/>
      <c r="CU1215" s="297"/>
      <c r="CV1215" s="297"/>
      <c r="CW1215" s="297"/>
      <c r="CX1215" s="297"/>
      <c r="CY1215" s="297"/>
      <c r="CZ1215" s="297"/>
      <c r="DA1215" s="297"/>
      <c r="DB1215" s="297"/>
      <c r="DC1215" s="297"/>
      <c r="DD1215" s="297"/>
      <c r="DE1215" s="297"/>
      <c r="DF1215" s="297"/>
      <c r="DG1215" s="297"/>
    </row>
    <row r="1216" spans="1:111" s="72" customFormat="1" ht="39.75" customHeight="1">
      <c r="A1216" s="273">
        <v>40</v>
      </c>
      <c r="B1216" s="291">
        <v>23</v>
      </c>
      <c r="C1216" s="6" t="s">
        <v>1882</v>
      </c>
      <c r="D1216" s="72" t="s">
        <v>1814</v>
      </c>
      <c r="E1216" s="72" t="s">
        <v>1883</v>
      </c>
      <c r="F1216" s="72" t="s">
        <v>1884</v>
      </c>
      <c r="G1216" s="265" t="s">
        <v>54</v>
      </c>
      <c r="H1216" s="265">
        <v>6000</v>
      </c>
      <c r="I1216" s="267"/>
      <c r="K1216" s="72" t="s">
        <v>1885</v>
      </c>
      <c r="L1216" s="72" t="s">
        <v>1886</v>
      </c>
      <c r="N1216" s="297"/>
      <c r="O1216" s="280"/>
      <c r="P1216" s="297"/>
      <c r="Q1216" s="297"/>
      <c r="R1216" s="297"/>
      <c r="S1216" s="297"/>
      <c r="T1216" s="297"/>
      <c r="U1216" s="297"/>
      <c r="V1216" s="297"/>
      <c r="W1216" s="297"/>
      <c r="X1216" s="297"/>
      <c r="Y1216" s="297"/>
      <c r="Z1216" s="297"/>
      <c r="AA1216" s="297"/>
      <c r="AB1216" s="297"/>
      <c r="AC1216" s="297"/>
      <c r="AD1216" s="297"/>
      <c r="AE1216" s="297"/>
      <c r="AF1216" s="297"/>
      <c r="AG1216" s="297"/>
      <c r="AH1216" s="297"/>
      <c r="AI1216" s="297"/>
      <c r="AJ1216" s="297"/>
      <c r="AK1216" s="297"/>
      <c r="AL1216" s="297"/>
      <c r="AM1216" s="297"/>
      <c r="AN1216" s="297"/>
      <c r="AO1216" s="297"/>
      <c r="AP1216" s="297"/>
      <c r="AQ1216" s="297"/>
      <c r="AR1216" s="297"/>
      <c r="AS1216" s="297"/>
      <c r="AT1216" s="297"/>
      <c r="AU1216" s="297"/>
      <c r="AV1216" s="297"/>
      <c r="AW1216" s="297"/>
      <c r="AX1216" s="297"/>
      <c r="AY1216" s="297"/>
      <c r="AZ1216" s="297"/>
      <c r="BA1216" s="297"/>
      <c r="BB1216" s="297"/>
      <c r="BC1216" s="297"/>
      <c r="BD1216" s="297"/>
      <c r="BE1216" s="297"/>
      <c r="BF1216" s="297"/>
      <c r="BG1216" s="297"/>
      <c r="BH1216" s="297"/>
      <c r="BI1216" s="297"/>
      <c r="BJ1216" s="297"/>
      <c r="BK1216" s="297"/>
      <c r="BL1216" s="297"/>
      <c r="BM1216" s="297"/>
      <c r="BN1216" s="297"/>
      <c r="BO1216" s="297"/>
      <c r="BP1216" s="297"/>
      <c r="BQ1216" s="297"/>
      <c r="BR1216" s="297"/>
      <c r="BS1216" s="297"/>
      <c r="BT1216" s="297"/>
      <c r="BU1216" s="297"/>
      <c r="BV1216" s="297"/>
      <c r="BW1216" s="297"/>
      <c r="BX1216" s="297"/>
      <c r="BY1216" s="297"/>
      <c r="BZ1216" s="297"/>
      <c r="CA1216" s="297"/>
      <c r="CB1216" s="297"/>
      <c r="CC1216" s="297"/>
      <c r="CD1216" s="297"/>
      <c r="CE1216" s="297"/>
      <c r="CF1216" s="297"/>
      <c r="CG1216" s="297"/>
      <c r="CH1216" s="297"/>
      <c r="CI1216" s="297"/>
      <c r="CJ1216" s="297"/>
      <c r="CK1216" s="297"/>
      <c r="CL1216" s="297"/>
      <c r="CM1216" s="297"/>
      <c r="CN1216" s="297"/>
      <c r="CO1216" s="297"/>
      <c r="CP1216" s="297"/>
      <c r="CQ1216" s="297"/>
      <c r="CR1216" s="297"/>
      <c r="CS1216" s="297"/>
      <c r="CT1216" s="297"/>
      <c r="CU1216" s="297"/>
      <c r="CV1216" s="297"/>
      <c r="CW1216" s="297"/>
      <c r="CX1216" s="297"/>
      <c r="CY1216" s="297"/>
      <c r="CZ1216" s="297"/>
      <c r="DA1216" s="297"/>
      <c r="DB1216" s="297"/>
      <c r="DC1216" s="297"/>
      <c r="DD1216" s="297"/>
      <c r="DE1216" s="297"/>
      <c r="DF1216" s="297"/>
      <c r="DG1216" s="297"/>
    </row>
    <row r="1217" spans="1:111" s="72" customFormat="1" ht="39.75" customHeight="1">
      <c r="A1217" s="273">
        <v>41</v>
      </c>
      <c r="B1217" s="291">
        <v>24</v>
      </c>
      <c r="C1217" s="6" t="s">
        <v>1887</v>
      </c>
      <c r="D1217" s="72" t="s">
        <v>1888</v>
      </c>
      <c r="E1217" s="72" t="s">
        <v>1889</v>
      </c>
      <c r="F1217" s="72" t="s">
        <v>1890</v>
      </c>
      <c r="G1217" s="265" t="s">
        <v>54</v>
      </c>
      <c r="H1217" s="265">
        <v>3009</v>
      </c>
      <c r="I1217" s="267"/>
      <c r="K1217" s="72" t="s">
        <v>1891</v>
      </c>
      <c r="L1217" s="72" t="s">
        <v>1892</v>
      </c>
      <c r="N1217" s="297"/>
      <c r="O1217" s="280"/>
      <c r="P1217" s="297"/>
      <c r="Q1217" s="297"/>
      <c r="R1217" s="297"/>
      <c r="S1217" s="297"/>
      <c r="T1217" s="297"/>
      <c r="U1217" s="297"/>
      <c r="V1217" s="297"/>
      <c r="W1217" s="297"/>
      <c r="X1217" s="297"/>
      <c r="Y1217" s="297"/>
      <c r="Z1217" s="297"/>
      <c r="AA1217" s="297"/>
      <c r="AB1217" s="297"/>
      <c r="AC1217" s="297"/>
      <c r="AD1217" s="297"/>
      <c r="AE1217" s="297"/>
      <c r="AF1217" s="297"/>
      <c r="AG1217" s="297"/>
      <c r="AH1217" s="297"/>
      <c r="AI1217" s="297"/>
      <c r="AJ1217" s="297"/>
      <c r="AK1217" s="297"/>
      <c r="AL1217" s="297"/>
      <c r="AM1217" s="297"/>
      <c r="AN1217" s="297"/>
      <c r="AO1217" s="297"/>
      <c r="AP1217" s="297"/>
      <c r="AQ1217" s="297"/>
      <c r="AR1217" s="297"/>
      <c r="AS1217" s="297"/>
      <c r="AT1217" s="297"/>
      <c r="AU1217" s="297"/>
      <c r="AV1217" s="297"/>
      <c r="AW1217" s="297"/>
      <c r="AX1217" s="297"/>
      <c r="AY1217" s="297"/>
      <c r="AZ1217" s="297"/>
      <c r="BA1217" s="297"/>
      <c r="BB1217" s="297"/>
      <c r="BC1217" s="297"/>
      <c r="BD1217" s="297"/>
      <c r="BE1217" s="297"/>
      <c r="BF1217" s="297"/>
      <c r="BG1217" s="297"/>
      <c r="BH1217" s="297"/>
      <c r="BI1217" s="297"/>
      <c r="BJ1217" s="297"/>
      <c r="BK1217" s="297"/>
      <c r="BL1217" s="297"/>
      <c r="BM1217" s="297"/>
      <c r="BN1217" s="297"/>
      <c r="BO1217" s="297"/>
      <c r="BP1217" s="297"/>
      <c r="BQ1217" s="297"/>
      <c r="BR1217" s="297"/>
      <c r="BS1217" s="297"/>
      <c r="BT1217" s="297"/>
      <c r="BU1217" s="297"/>
      <c r="BV1217" s="297"/>
      <c r="BW1217" s="297"/>
      <c r="BX1217" s="297"/>
      <c r="BY1217" s="297"/>
      <c r="BZ1217" s="297"/>
      <c r="CA1217" s="297"/>
      <c r="CB1217" s="297"/>
      <c r="CC1217" s="297"/>
      <c r="CD1217" s="297"/>
      <c r="CE1217" s="297"/>
      <c r="CF1217" s="297"/>
      <c r="CG1217" s="297"/>
      <c r="CH1217" s="297"/>
      <c r="CI1217" s="297"/>
      <c r="CJ1217" s="297"/>
      <c r="CK1217" s="297"/>
      <c r="CL1217" s="297"/>
      <c r="CM1217" s="297"/>
      <c r="CN1217" s="297"/>
      <c r="CO1217" s="297"/>
      <c r="CP1217" s="297"/>
      <c r="CQ1217" s="297"/>
      <c r="CR1217" s="297"/>
      <c r="CS1217" s="297"/>
      <c r="CT1217" s="297"/>
      <c r="CU1217" s="297"/>
      <c r="CV1217" s="297"/>
      <c r="CW1217" s="297"/>
      <c r="CX1217" s="297"/>
      <c r="CY1217" s="297"/>
      <c r="CZ1217" s="297"/>
      <c r="DA1217" s="297"/>
      <c r="DB1217" s="297"/>
      <c r="DC1217" s="297"/>
      <c r="DD1217" s="297"/>
      <c r="DE1217" s="297"/>
      <c r="DF1217" s="297"/>
      <c r="DG1217" s="297"/>
    </row>
    <row r="1218" spans="1:111" s="72" customFormat="1" ht="39.75" customHeight="1">
      <c r="A1218" s="291">
        <v>42</v>
      </c>
      <c r="B1218" s="291">
        <v>25</v>
      </c>
      <c r="C1218" s="6" t="s">
        <v>1893</v>
      </c>
      <c r="D1218" s="72" t="s">
        <v>1863</v>
      </c>
      <c r="E1218" s="72" t="s">
        <v>1894</v>
      </c>
      <c r="F1218" s="72" t="s">
        <v>1895</v>
      </c>
      <c r="G1218" s="265" t="s">
        <v>54</v>
      </c>
      <c r="H1218" s="265">
        <v>400</v>
      </c>
      <c r="I1218" s="267"/>
      <c r="K1218" s="72" t="s">
        <v>1896</v>
      </c>
      <c r="L1218" s="72" t="s">
        <v>1897</v>
      </c>
      <c r="N1218" s="297"/>
      <c r="O1218" s="280"/>
      <c r="P1218" s="297"/>
      <c r="Q1218" s="297"/>
      <c r="R1218" s="297"/>
      <c r="S1218" s="297"/>
      <c r="T1218" s="297"/>
      <c r="U1218" s="297"/>
      <c r="V1218" s="297"/>
      <c r="W1218" s="297"/>
      <c r="X1218" s="297"/>
      <c r="Y1218" s="297"/>
      <c r="Z1218" s="297"/>
      <c r="AA1218" s="297"/>
      <c r="AB1218" s="297"/>
      <c r="AC1218" s="297"/>
      <c r="AD1218" s="297"/>
      <c r="AE1218" s="297"/>
      <c r="AF1218" s="297"/>
      <c r="AG1218" s="297"/>
      <c r="AH1218" s="297"/>
      <c r="AI1218" s="297"/>
      <c r="AJ1218" s="297"/>
      <c r="AK1218" s="297"/>
      <c r="AL1218" s="297"/>
      <c r="AM1218" s="297"/>
      <c r="AN1218" s="297"/>
      <c r="AO1218" s="297"/>
      <c r="AP1218" s="297"/>
      <c r="AQ1218" s="297"/>
      <c r="AR1218" s="297"/>
      <c r="AS1218" s="297"/>
      <c r="AT1218" s="297"/>
      <c r="AU1218" s="297"/>
      <c r="AV1218" s="297"/>
      <c r="AW1218" s="297"/>
      <c r="AX1218" s="297"/>
      <c r="AY1218" s="297"/>
      <c r="AZ1218" s="297"/>
      <c r="BA1218" s="297"/>
      <c r="BB1218" s="297"/>
      <c r="BC1218" s="297"/>
      <c r="BD1218" s="297"/>
      <c r="BE1218" s="297"/>
      <c r="BF1218" s="297"/>
      <c r="BG1218" s="297"/>
      <c r="BH1218" s="297"/>
      <c r="BI1218" s="297"/>
      <c r="BJ1218" s="297"/>
      <c r="BK1218" s="297"/>
      <c r="BL1218" s="297"/>
      <c r="BM1218" s="297"/>
      <c r="BN1218" s="297"/>
      <c r="BO1218" s="297"/>
      <c r="BP1218" s="297"/>
      <c r="BQ1218" s="297"/>
      <c r="BR1218" s="297"/>
      <c r="BS1218" s="297"/>
      <c r="BT1218" s="297"/>
      <c r="BU1218" s="297"/>
      <c r="BV1218" s="297"/>
      <c r="BW1218" s="297"/>
      <c r="BX1218" s="297"/>
      <c r="BY1218" s="297"/>
      <c r="BZ1218" s="297"/>
      <c r="CA1218" s="297"/>
      <c r="CB1218" s="297"/>
      <c r="CC1218" s="297"/>
      <c r="CD1218" s="297"/>
      <c r="CE1218" s="297"/>
      <c r="CF1218" s="297"/>
      <c r="CG1218" s="297"/>
      <c r="CH1218" s="297"/>
      <c r="CI1218" s="297"/>
      <c r="CJ1218" s="297"/>
      <c r="CK1218" s="297"/>
      <c r="CL1218" s="297"/>
      <c r="CM1218" s="297"/>
      <c r="CN1218" s="297"/>
      <c r="CO1218" s="297"/>
      <c r="CP1218" s="297"/>
      <c r="CQ1218" s="297"/>
      <c r="CR1218" s="297"/>
      <c r="CS1218" s="297"/>
      <c r="CT1218" s="297"/>
      <c r="CU1218" s="297"/>
      <c r="CV1218" s="297"/>
      <c r="CW1218" s="297"/>
      <c r="CX1218" s="297"/>
      <c r="CY1218" s="297"/>
      <c r="CZ1218" s="297"/>
      <c r="DA1218" s="297"/>
      <c r="DB1218" s="297"/>
      <c r="DC1218" s="297"/>
      <c r="DD1218" s="297"/>
      <c r="DE1218" s="297"/>
      <c r="DF1218" s="297"/>
      <c r="DG1218" s="297"/>
    </row>
    <row r="1219" spans="1:111" s="72" customFormat="1" ht="39.75" customHeight="1">
      <c r="A1219" s="273">
        <v>43</v>
      </c>
      <c r="B1219" s="291">
        <v>26</v>
      </c>
      <c r="C1219" s="6" t="s">
        <v>1898</v>
      </c>
      <c r="D1219" s="72" t="s">
        <v>1814</v>
      </c>
      <c r="E1219" s="72" t="s">
        <v>1899</v>
      </c>
      <c r="F1219" s="72" t="s">
        <v>1900</v>
      </c>
      <c r="G1219" s="265" t="s">
        <v>54</v>
      </c>
      <c r="H1219" s="265">
        <v>6000</v>
      </c>
      <c r="I1219" s="267"/>
      <c r="K1219" s="72" t="s">
        <v>1901</v>
      </c>
      <c r="L1219" s="72" t="s">
        <v>1902</v>
      </c>
      <c r="N1219" s="297"/>
      <c r="O1219" s="280"/>
      <c r="P1219" s="297"/>
      <c r="Q1219" s="297"/>
      <c r="R1219" s="297"/>
      <c r="S1219" s="297"/>
      <c r="T1219" s="297"/>
      <c r="U1219" s="297"/>
      <c r="V1219" s="297"/>
      <c r="W1219" s="297"/>
      <c r="X1219" s="297"/>
      <c r="Y1219" s="297"/>
      <c r="Z1219" s="297"/>
      <c r="AA1219" s="297"/>
      <c r="AB1219" s="297"/>
      <c r="AC1219" s="297"/>
      <c r="AD1219" s="297"/>
      <c r="AE1219" s="297"/>
      <c r="AF1219" s="297"/>
      <c r="AG1219" s="297"/>
      <c r="AH1219" s="297"/>
      <c r="AI1219" s="297"/>
      <c r="AJ1219" s="297"/>
      <c r="AK1219" s="297"/>
      <c r="AL1219" s="297"/>
      <c r="AM1219" s="297"/>
      <c r="AN1219" s="297"/>
      <c r="AO1219" s="297"/>
      <c r="AP1219" s="297"/>
      <c r="AQ1219" s="297"/>
      <c r="AR1219" s="297"/>
      <c r="AS1219" s="297"/>
      <c r="AT1219" s="297"/>
      <c r="AU1219" s="297"/>
      <c r="AV1219" s="297"/>
      <c r="AW1219" s="297"/>
      <c r="AX1219" s="297"/>
      <c r="AY1219" s="297"/>
      <c r="AZ1219" s="297"/>
      <c r="BA1219" s="297"/>
      <c r="BB1219" s="297"/>
      <c r="BC1219" s="297"/>
      <c r="BD1219" s="297"/>
      <c r="BE1219" s="297"/>
      <c r="BF1219" s="297"/>
      <c r="BG1219" s="297"/>
      <c r="BH1219" s="297"/>
      <c r="BI1219" s="297"/>
      <c r="BJ1219" s="297"/>
      <c r="BK1219" s="297"/>
      <c r="BL1219" s="297"/>
      <c r="BM1219" s="297"/>
      <c r="BN1219" s="297"/>
      <c r="BO1219" s="297"/>
      <c r="BP1219" s="297"/>
      <c r="BQ1219" s="297"/>
      <c r="BR1219" s="297"/>
      <c r="BS1219" s="297"/>
      <c r="BT1219" s="297"/>
      <c r="BU1219" s="297"/>
      <c r="BV1219" s="297"/>
      <c r="BW1219" s="297"/>
      <c r="BX1219" s="297"/>
      <c r="BY1219" s="297"/>
      <c r="BZ1219" s="297"/>
      <c r="CA1219" s="297"/>
      <c r="CB1219" s="297"/>
      <c r="CC1219" s="297"/>
      <c r="CD1219" s="297"/>
      <c r="CE1219" s="297"/>
      <c r="CF1219" s="297"/>
      <c r="CG1219" s="297"/>
      <c r="CH1219" s="297"/>
      <c r="CI1219" s="297"/>
      <c r="CJ1219" s="297"/>
      <c r="CK1219" s="297"/>
      <c r="CL1219" s="297"/>
      <c r="CM1219" s="297"/>
      <c r="CN1219" s="297"/>
      <c r="CO1219" s="297"/>
      <c r="CP1219" s="297"/>
      <c r="CQ1219" s="297"/>
      <c r="CR1219" s="297"/>
      <c r="CS1219" s="297"/>
      <c r="CT1219" s="297"/>
      <c r="CU1219" s="297"/>
      <c r="CV1219" s="297"/>
      <c r="CW1219" s="297"/>
      <c r="CX1219" s="297"/>
      <c r="CY1219" s="297"/>
      <c r="CZ1219" s="297"/>
      <c r="DA1219" s="297"/>
      <c r="DB1219" s="297"/>
      <c r="DC1219" s="297"/>
      <c r="DD1219" s="297"/>
      <c r="DE1219" s="297"/>
      <c r="DF1219" s="297"/>
      <c r="DG1219" s="297"/>
    </row>
    <row r="1220" spans="1:111" s="72" customFormat="1" ht="39.75" customHeight="1">
      <c r="A1220" s="273">
        <v>44</v>
      </c>
      <c r="B1220" s="291">
        <v>27</v>
      </c>
      <c r="C1220" s="6" t="s">
        <v>1903</v>
      </c>
      <c r="D1220" s="72" t="s">
        <v>1814</v>
      </c>
      <c r="E1220" s="72" t="s">
        <v>1899</v>
      </c>
      <c r="F1220" s="72" t="s">
        <v>1904</v>
      </c>
      <c r="G1220" s="265" t="s">
        <v>54</v>
      </c>
      <c r="H1220" s="265">
        <v>7150</v>
      </c>
      <c r="I1220" s="267"/>
      <c r="K1220" s="72" t="s">
        <v>1901</v>
      </c>
      <c r="L1220" s="72" t="s">
        <v>1905</v>
      </c>
      <c r="N1220" s="297"/>
      <c r="O1220" s="280"/>
      <c r="P1220" s="297"/>
      <c r="Q1220" s="297"/>
      <c r="R1220" s="297"/>
      <c r="S1220" s="297"/>
      <c r="T1220" s="297"/>
      <c r="U1220" s="297"/>
      <c r="V1220" s="297"/>
      <c r="W1220" s="297"/>
      <c r="X1220" s="297"/>
      <c r="Y1220" s="297"/>
      <c r="Z1220" s="297"/>
      <c r="AA1220" s="297"/>
      <c r="AB1220" s="297"/>
      <c r="AC1220" s="297"/>
      <c r="AD1220" s="297"/>
      <c r="AE1220" s="297"/>
      <c r="AF1220" s="297"/>
      <c r="AG1220" s="297"/>
      <c r="AH1220" s="297"/>
      <c r="AI1220" s="297"/>
      <c r="AJ1220" s="297"/>
      <c r="AK1220" s="297"/>
      <c r="AL1220" s="297"/>
      <c r="AM1220" s="297"/>
      <c r="AN1220" s="297"/>
      <c r="AO1220" s="297"/>
      <c r="AP1220" s="297"/>
      <c r="AQ1220" s="297"/>
      <c r="AR1220" s="297"/>
      <c r="AS1220" s="297"/>
      <c r="AT1220" s="297"/>
      <c r="AU1220" s="297"/>
      <c r="AV1220" s="297"/>
      <c r="AW1220" s="297"/>
      <c r="AX1220" s="297"/>
      <c r="AY1220" s="297"/>
      <c r="AZ1220" s="297"/>
      <c r="BA1220" s="297"/>
      <c r="BB1220" s="297"/>
      <c r="BC1220" s="297"/>
      <c r="BD1220" s="297"/>
      <c r="BE1220" s="297"/>
      <c r="BF1220" s="297"/>
      <c r="BG1220" s="297"/>
      <c r="BH1220" s="297"/>
      <c r="BI1220" s="297"/>
      <c r="BJ1220" s="297"/>
      <c r="BK1220" s="297"/>
      <c r="BL1220" s="297"/>
      <c r="BM1220" s="297"/>
      <c r="BN1220" s="297"/>
      <c r="BO1220" s="297"/>
      <c r="BP1220" s="297"/>
      <c r="BQ1220" s="297"/>
      <c r="BR1220" s="297"/>
      <c r="BS1220" s="297"/>
      <c r="BT1220" s="297"/>
      <c r="BU1220" s="297"/>
      <c r="BV1220" s="297"/>
      <c r="BW1220" s="297"/>
      <c r="BX1220" s="297"/>
      <c r="BY1220" s="297"/>
      <c r="BZ1220" s="297"/>
      <c r="CA1220" s="297"/>
      <c r="CB1220" s="297"/>
      <c r="CC1220" s="297"/>
      <c r="CD1220" s="297"/>
      <c r="CE1220" s="297"/>
      <c r="CF1220" s="297"/>
      <c r="CG1220" s="297"/>
      <c r="CH1220" s="297"/>
      <c r="CI1220" s="297"/>
      <c r="CJ1220" s="297"/>
      <c r="CK1220" s="297"/>
      <c r="CL1220" s="297"/>
      <c r="CM1220" s="297"/>
      <c r="CN1220" s="297"/>
      <c r="CO1220" s="297"/>
      <c r="CP1220" s="297"/>
      <c r="CQ1220" s="297"/>
      <c r="CR1220" s="297"/>
      <c r="CS1220" s="297"/>
      <c r="CT1220" s="297"/>
      <c r="CU1220" s="297"/>
      <c r="CV1220" s="297"/>
      <c r="CW1220" s="297"/>
      <c r="CX1220" s="297"/>
      <c r="CY1220" s="297"/>
      <c r="CZ1220" s="297"/>
      <c r="DA1220" s="297"/>
      <c r="DB1220" s="297"/>
      <c r="DC1220" s="297"/>
      <c r="DD1220" s="297"/>
      <c r="DE1220" s="297"/>
      <c r="DF1220" s="297"/>
      <c r="DG1220" s="297"/>
    </row>
    <row r="1221" spans="1:111" s="72" customFormat="1" ht="39.75" customHeight="1">
      <c r="A1221" s="291">
        <v>45</v>
      </c>
      <c r="B1221" s="291">
        <v>28</v>
      </c>
      <c r="C1221" s="6" t="s">
        <v>1906</v>
      </c>
      <c r="D1221" s="72" t="s">
        <v>1814</v>
      </c>
      <c r="E1221" s="72" t="s">
        <v>1899</v>
      </c>
      <c r="F1221" s="72" t="s">
        <v>1907</v>
      </c>
      <c r="G1221" s="265" t="s">
        <v>54</v>
      </c>
      <c r="H1221" s="265">
        <v>7200</v>
      </c>
      <c r="I1221" s="267"/>
      <c r="K1221" s="72" t="s">
        <v>1901</v>
      </c>
      <c r="L1221" s="72" t="s">
        <v>1908</v>
      </c>
      <c r="N1221" s="297"/>
      <c r="O1221" s="280"/>
      <c r="P1221" s="297"/>
      <c r="Q1221" s="297"/>
      <c r="R1221" s="297"/>
      <c r="S1221" s="297"/>
      <c r="T1221" s="297"/>
      <c r="U1221" s="297"/>
      <c r="V1221" s="297"/>
      <c r="W1221" s="297"/>
      <c r="X1221" s="297"/>
      <c r="Y1221" s="297"/>
      <c r="Z1221" s="297"/>
      <c r="AA1221" s="297"/>
      <c r="AB1221" s="297"/>
      <c r="AC1221" s="297"/>
      <c r="AD1221" s="297"/>
      <c r="AE1221" s="297"/>
      <c r="AF1221" s="297"/>
      <c r="AG1221" s="297"/>
      <c r="AH1221" s="297"/>
      <c r="AI1221" s="297"/>
      <c r="AJ1221" s="297"/>
      <c r="AK1221" s="297"/>
      <c r="AL1221" s="297"/>
      <c r="AM1221" s="297"/>
      <c r="AN1221" s="297"/>
      <c r="AO1221" s="297"/>
      <c r="AP1221" s="297"/>
      <c r="AQ1221" s="297"/>
      <c r="AR1221" s="297"/>
      <c r="AS1221" s="297"/>
      <c r="AT1221" s="297"/>
      <c r="AU1221" s="297"/>
      <c r="AV1221" s="297"/>
      <c r="AW1221" s="297"/>
      <c r="AX1221" s="297"/>
      <c r="AY1221" s="297"/>
      <c r="AZ1221" s="297"/>
      <c r="BA1221" s="297"/>
      <c r="BB1221" s="297"/>
      <c r="BC1221" s="297"/>
      <c r="BD1221" s="297"/>
      <c r="BE1221" s="297"/>
      <c r="BF1221" s="297"/>
      <c r="BG1221" s="297"/>
      <c r="BH1221" s="297"/>
      <c r="BI1221" s="297"/>
      <c r="BJ1221" s="297"/>
      <c r="BK1221" s="297"/>
      <c r="BL1221" s="297"/>
      <c r="BM1221" s="297"/>
      <c r="BN1221" s="297"/>
      <c r="BO1221" s="297"/>
      <c r="BP1221" s="297"/>
      <c r="BQ1221" s="297"/>
      <c r="BR1221" s="297"/>
      <c r="BS1221" s="297"/>
      <c r="BT1221" s="297"/>
      <c r="BU1221" s="297"/>
      <c r="BV1221" s="297"/>
      <c r="BW1221" s="297"/>
      <c r="BX1221" s="297"/>
      <c r="BY1221" s="297"/>
      <c r="BZ1221" s="297"/>
      <c r="CA1221" s="297"/>
      <c r="CB1221" s="297"/>
      <c r="CC1221" s="297"/>
      <c r="CD1221" s="297"/>
      <c r="CE1221" s="297"/>
      <c r="CF1221" s="297"/>
      <c r="CG1221" s="297"/>
      <c r="CH1221" s="297"/>
      <c r="CI1221" s="297"/>
      <c r="CJ1221" s="297"/>
      <c r="CK1221" s="297"/>
      <c r="CL1221" s="297"/>
      <c r="CM1221" s="297"/>
      <c r="CN1221" s="297"/>
      <c r="CO1221" s="297"/>
      <c r="CP1221" s="297"/>
      <c r="CQ1221" s="297"/>
      <c r="CR1221" s="297"/>
      <c r="CS1221" s="297"/>
      <c r="CT1221" s="297"/>
      <c r="CU1221" s="297"/>
      <c r="CV1221" s="297"/>
      <c r="CW1221" s="297"/>
      <c r="CX1221" s="297"/>
      <c r="CY1221" s="297"/>
      <c r="CZ1221" s="297"/>
      <c r="DA1221" s="297"/>
      <c r="DB1221" s="297"/>
      <c r="DC1221" s="297"/>
      <c r="DD1221" s="297"/>
      <c r="DE1221" s="297"/>
      <c r="DF1221" s="297"/>
      <c r="DG1221" s="297"/>
    </row>
    <row r="1222" spans="1:111" s="72" customFormat="1" ht="39.75" customHeight="1">
      <c r="A1222" s="273">
        <v>46</v>
      </c>
      <c r="B1222" s="291">
        <v>29</v>
      </c>
      <c r="C1222" s="6" t="s">
        <v>1909</v>
      </c>
      <c r="D1222" s="72" t="s">
        <v>1814</v>
      </c>
      <c r="E1222" s="72" t="s">
        <v>1910</v>
      </c>
      <c r="F1222" s="72" t="s">
        <v>1911</v>
      </c>
      <c r="G1222" s="265" t="s">
        <v>54</v>
      </c>
      <c r="H1222" s="265">
        <v>7000</v>
      </c>
      <c r="I1222" s="267"/>
      <c r="K1222" s="72" t="s">
        <v>1901</v>
      </c>
      <c r="L1222" s="72" t="s">
        <v>1912</v>
      </c>
      <c r="N1222" s="297"/>
      <c r="O1222" s="280"/>
      <c r="P1222" s="297"/>
      <c r="Q1222" s="297"/>
      <c r="R1222" s="297"/>
      <c r="S1222" s="297"/>
      <c r="T1222" s="297"/>
      <c r="U1222" s="297"/>
      <c r="V1222" s="297"/>
      <c r="W1222" s="297"/>
      <c r="X1222" s="297"/>
      <c r="Y1222" s="297"/>
      <c r="Z1222" s="297"/>
      <c r="AA1222" s="297"/>
      <c r="AB1222" s="297"/>
      <c r="AC1222" s="297"/>
      <c r="AD1222" s="297"/>
      <c r="AE1222" s="297"/>
      <c r="AF1222" s="297"/>
      <c r="AG1222" s="297"/>
      <c r="AH1222" s="297"/>
      <c r="AI1222" s="297"/>
      <c r="AJ1222" s="297"/>
      <c r="AK1222" s="297"/>
      <c r="AL1222" s="297"/>
      <c r="AM1222" s="297"/>
      <c r="AN1222" s="297"/>
      <c r="AO1222" s="297"/>
      <c r="AP1222" s="297"/>
      <c r="AQ1222" s="297"/>
      <c r="AR1222" s="297"/>
      <c r="AS1222" s="297"/>
      <c r="AT1222" s="297"/>
      <c r="AU1222" s="297"/>
      <c r="AV1222" s="297"/>
      <c r="AW1222" s="297"/>
      <c r="AX1222" s="297"/>
      <c r="AY1222" s="297"/>
      <c r="AZ1222" s="297"/>
      <c r="BA1222" s="297"/>
      <c r="BB1222" s="297"/>
      <c r="BC1222" s="297"/>
      <c r="BD1222" s="297"/>
      <c r="BE1222" s="297"/>
      <c r="BF1222" s="297"/>
      <c r="BG1222" s="297"/>
      <c r="BH1222" s="297"/>
      <c r="BI1222" s="297"/>
      <c r="BJ1222" s="297"/>
      <c r="BK1222" s="297"/>
      <c r="BL1222" s="297"/>
      <c r="BM1222" s="297"/>
      <c r="BN1222" s="297"/>
      <c r="BO1222" s="297"/>
      <c r="BP1222" s="297"/>
      <c r="BQ1222" s="297"/>
      <c r="BR1222" s="297"/>
      <c r="BS1222" s="297"/>
      <c r="BT1222" s="297"/>
      <c r="BU1222" s="297"/>
      <c r="BV1222" s="297"/>
      <c r="BW1222" s="297"/>
      <c r="BX1222" s="297"/>
      <c r="BY1222" s="297"/>
      <c r="BZ1222" s="297"/>
      <c r="CA1222" s="297"/>
      <c r="CB1222" s="297"/>
      <c r="CC1222" s="297"/>
      <c r="CD1222" s="297"/>
      <c r="CE1222" s="297"/>
      <c r="CF1222" s="297"/>
      <c r="CG1222" s="297"/>
      <c r="CH1222" s="297"/>
      <c r="CI1222" s="297"/>
      <c r="CJ1222" s="297"/>
      <c r="CK1222" s="297"/>
      <c r="CL1222" s="297"/>
      <c r="CM1222" s="297"/>
      <c r="CN1222" s="297"/>
      <c r="CO1222" s="297"/>
      <c r="CP1222" s="297"/>
      <c r="CQ1222" s="297"/>
      <c r="CR1222" s="297"/>
      <c r="CS1222" s="297"/>
      <c r="CT1222" s="297"/>
      <c r="CU1222" s="297"/>
      <c r="CV1222" s="297"/>
      <c r="CW1222" s="297"/>
      <c r="CX1222" s="297"/>
      <c r="CY1222" s="297"/>
      <c r="CZ1222" s="297"/>
      <c r="DA1222" s="297"/>
      <c r="DB1222" s="297"/>
      <c r="DC1222" s="297"/>
      <c r="DD1222" s="297"/>
      <c r="DE1222" s="297"/>
      <c r="DF1222" s="297"/>
      <c r="DG1222" s="297"/>
    </row>
    <row r="1223" spans="1:111" s="72" customFormat="1" ht="39.75" customHeight="1">
      <c r="A1223" s="273">
        <v>47</v>
      </c>
      <c r="B1223" s="291">
        <v>30</v>
      </c>
      <c r="C1223" s="6" t="s">
        <v>1913</v>
      </c>
      <c r="D1223" s="72" t="s">
        <v>1814</v>
      </c>
      <c r="E1223" s="72" t="s">
        <v>1910</v>
      </c>
      <c r="F1223" s="72" t="s">
        <v>1914</v>
      </c>
      <c r="G1223" s="265" t="s">
        <v>54</v>
      </c>
      <c r="H1223" s="265">
        <v>4000</v>
      </c>
      <c r="I1223" s="267"/>
      <c r="K1223" s="72" t="s">
        <v>1901</v>
      </c>
      <c r="L1223" s="72" t="s">
        <v>1915</v>
      </c>
      <c r="N1223" s="297"/>
      <c r="O1223" s="280"/>
      <c r="P1223" s="297"/>
      <c r="Q1223" s="297"/>
      <c r="R1223" s="297"/>
      <c r="S1223" s="297"/>
      <c r="T1223" s="297"/>
      <c r="U1223" s="297"/>
      <c r="V1223" s="297"/>
      <c r="W1223" s="297"/>
      <c r="X1223" s="297"/>
      <c r="Y1223" s="297"/>
      <c r="Z1223" s="297"/>
      <c r="AA1223" s="297"/>
      <c r="AB1223" s="297"/>
      <c r="AC1223" s="297"/>
      <c r="AD1223" s="297"/>
      <c r="AE1223" s="297"/>
      <c r="AF1223" s="297"/>
      <c r="AG1223" s="297"/>
      <c r="AH1223" s="297"/>
      <c r="AI1223" s="297"/>
      <c r="AJ1223" s="297"/>
      <c r="AK1223" s="297"/>
      <c r="AL1223" s="297"/>
      <c r="AM1223" s="297"/>
      <c r="AN1223" s="297"/>
      <c r="AO1223" s="297"/>
      <c r="AP1223" s="297"/>
      <c r="AQ1223" s="297"/>
      <c r="AR1223" s="297"/>
      <c r="AS1223" s="297"/>
      <c r="AT1223" s="297"/>
      <c r="AU1223" s="297"/>
      <c r="AV1223" s="297"/>
      <c r="AW1223" s="297"/>
      <c r="AX1223" s="297"/>
      <c r="AY1223" s="297"/>
      <c r="AZ1223" s="297"/>
      <c r="BA1223" s="297"/>
      <c r="BB1223" s="297"/>
      <c r="BC1223" s="297"/>
      <c r="BD1223" s="297"/>
      <c r="BE1223" s="297"/>
      <c r="BF1223" s="297"/>
      <c r="BG1223" s="297"/>
      <c r="BH1223" s="297"/>
      <c r="BI1223" s="297"/>
      <c r="BJ1223" s="297"/>
      <c r="BK1223" s="297"/>
      <c r="BL1223" s="297"/>
      <c r="BM1223" s="297"/>
      <c r="BN1223" s="297"/>
      <c r="BO1223" s="297"/>
      <c r="BP1223" s="297"/>
      <c r="BQ1223" s="297"/>
      <c r="BR1223" s="297"/>
      <c r="BS1223" s="297"/>
      <c r="BT1223" s="297"/>
      <c r="BU1223" s="297"/>
      <c r="BV1223" s="297"/>
      <c r="BW1223" s="297"/>
      <c r="BX1223" s="297"/>
      <c r="BY1223" s="297"/>
      <c r="BZ1223" s="297"/>
      <c r="CA1223" s="297"/>
      <c r="CB1223" s="297"/>
      <c r="CC1223" s="297"/>
      <c r="CD1223" s="297"/>
      <c r="CE1223" s="297"/>
      <c r="CF1223" s="297"/>
      <c r="CG1223" s="297"/>
      <c r="CH1223" s="297"/>
      <c r="CI1223" s="297"/>
      <c r="CJ1223" s="297"/>
      <c r="CK1223" s="297"/>
      <c r="CL1223" s="297"/>
      <c r="CM1223" s="297"/>
      <c r="CN1223" s="297"/>
      <c r="CO1223" s="297"/>
      <c r="CP1223" s="297"/>
      <c r="CQ1223" s="297"/>
      <c r="CR1223" s="297"/>
      <c r="CS1223" s="297"/>
      <c r="CT1223" s="297"/>
      <c r="CU1223" s="297"/>
      <c r="CV1223" s="297"/>
      <c r="CW1223" s="297"/>
      <c r="CX1223" s="297"/>
      <c r="CY1223" s="297"/>
      <c r="CZ1223" s="297"/>
      <c r="DA1223" s="297"/>
      <c r="DB1223" s="297"/>
      <c r="DC1223" s="297"/>
      <c r="DD1223" s="297"/>
      <c r="DE1223" s="297"/>
      <c r="DF1223" s="297"/>
      <c r="DG1223" s="297"/>
    </row>
    <row r="1224" spans="1:111" s="72" customFormat="1" ht="39.75" customHeight="1">
      <c r="A1224" s="291">
        <v>48</v>
      </c>
      <c r="B1224" s="291">
        <v>31</v>
      </c>
      <c r="C1224" s="6" t="s">
        <v>1916</v>
      </c>
      <c r="D1224" s="72" t="s">
        <v>1814</v>
      </c>
      <c r="E1224" s="72" t="s">
        <v>1910</v>
      </c>
      <c r="F1224" s="72" t="s">
        <v>1917</v>
      </c>
      <c r="G1224" s="265" t="s">
        <v>54</v>
      </c>
      <c r="H1224" s="265">
        <v>7000</v>
      </c>
      <c r="I1224" s="267"/>
      <c r="K1224" s="72" t="s">
        <v>1901</v>
      </c>
      <c r="L1224" s="72" t="s">
        <v>1918</v>
      </c>
      <c r="N1224" s="297"/>
      <c r="O1224" s="280"/>
      <c r="P1224" s="297"/>
      <c r="Q1224" s="297"/>
      <c r="R1224" s="297"/>
      <c r="S1224" s="297"/>
      <c r="T1224" s="297"/>
      <c r="U1224" s="297"/>
      <c r="V1224" s="297"/>
      <c r="W1224" s="297"/>
      <c r="X1224" s="297"/>
      <c r="Y1224" s="297"/>
      <c r="Z1224" s="297"/>
      <c r="AA1224" s="297"/>
      <c r="AB1224" s="297"/>
      <c r="AC1224" s="297"/>
      <c r="AD1224" s="297"/>
      <c r="AE1224" s="297"/>
      <c r="AF1224" s="297"/>
      <c r="AG1224" s="297"/>
      <c r="AH1224" s="297"/>
      <c r="AI1224" s="297"/>
      <c r="AJ1224" s="297"/>
      <c r="AK1224" s="297"/>
      <c r="AL1224" s="297"/>
      <c r="AM1224" s="297"/>
      <c r="AN1224" s="297"/>
      <c r="AO1224" s="297"/>
      <c r="AP1224" s="297"/>
      <c r="AQ1224" s="297"/>
      <c r="AR1224" s="297"/>
      <c r="AS1224" s="297"/>
      <c r="AT1224" s="297"/>
      <c r="AU1224" s="297"/>
      <c r="AV1224" s="297"/>
      <c r="AW1224" s="297"/>
      <c r="AX1224" s="297"/>
      <c r="AY1224" s="297"/>
      <c r="AZ1224" s="297"/>
      <c r="BA1224" s="297"/>
      <c r="BB1224" s="297"/>
      <c r="BC1224" s="297"/>
      <c r="BD1224" s="297"/>
      <c r="BE1224" s="297"/>
      <c r="BF1224" s="297"/>
      <c r="BG1224" s="297"/>
      <c r="BH1224" s="297"/>
      <c r="BI1224" s="297"/>
      <c r="BJ1224" s="297"/>
      <c r="BK1224" s="297"/>
      <c r="BL1224" s="297"/>
      <c r="BM1224" s="297"/>
      <c r="BN1224" s="297"/>
      <c r="BO1224" s="297"/>
      <c r="BP1224" s="297"/>
      <c r="BQ1224" s="297"/>
      <c r="BR1224" s="297"/>
      <c r="BS1224" s="297"/>
      <c r="BT1224" s="297"/>
      <c r="BU1224" s="297"/>
      <c r="BV1224" s="297"/>
      <c r="BW1224" s="297"/>
      <c r="BX1224" s="297"/>
      <c r="BY1224" s="297"/>
      <c r="BZ1224" s="297"/>
      <c r="CA1224" s="297"/>
      <c r="CB1224" s="297"/>
      <c r="CC1224" s="297"/>
      <c r="CD1224" s="297"/>
      <c r="CE1224" s="297"/>
      <c r="CF1224" s="297"/>
      <c r="CG1224" s="297"/>
      <c r="CH1224" s="297"/>
      <c r="CI1224" s="297"/>
      <c r="CJ1224" s="297"/>
      <c r="CK1224" s="297"/>
      <c r="CL1224" s="297"/>
      <c r="CM1224" s="297"/>
      <c r="CN1224" s="297"/>
      <c r="CO1224" s="297"/>
      <c r="CP1224" s="297"/>
      <c r="CQ1224" s="297"/>
      <c r="CR1224" s="297"/>
      <c r="CS1224" s="297"/>
      <c r="CT1224" s="297"/>
      <c r="CU1224" s="297"/>
      <c r="CV1224" s="297"/>
      <c r="CW1224" s="297"/>
      <c r="CX1224" s="297"/>
      <c r="CY1224" s="297"/>
      <c r="CZ1224" s="297"/>
      <c r="DA1224" s="297"/>
      <c r="DB1224" s="297"/>
      <c r="DC1224" s="297"/>
      <c r="DD1224" s="297"/>
      <c r="DE1224" s="297"/>
      <c r="DF1224" s="297"/>
      <c r="DG1224" s="297"/>
    </row>
    <row r="1225" spans="1:111" s="72" customFormat="1" ht="39.75" customHeight="1">
      <c r="A1225" s="273">
        <v>49</v>
      </c>
      <c r="B1225" s="291">
        <v>32</v>
      </c>
      <c r="C1225" s="6" t="s">
        <v>1919</v>
      </c>
      <c r="D1225" s="72" t="s">
        <v>1804</v>
      </c>
      <c r="E1225" s="72" t="s">
        <v>1920</v>
      </c>
      <c r="F1225" s="72" t="s">
        <v>1921</v>
      </c>
      <c r="G1225" s="265" t="s">
        <v>54</v>
      </c>
      <c r="H1225" s="265">
        <v>1190</v>
      </c>
      <c r="I1225" s="267"/>
      <c r="K1225" s="72" t="s">
        <v>1922</v>
      </c>
      <c r="L1225" s="72" t="s">
        <v>1923</v>
      </c>
      <c r="N1225" s="297"/>
      <c r="O1225" s="280"/>
      <c r="P1225" s="297"/>
      <c r="Q1225" s="297"/>
      <c r="R1225" s="297"/>
      <c r="S1225" s="297"/>
      <c r="T1225" s="297"/>
      <c r="U1225" s="297"/>
      <c r="V1225" s="297"/>
      <c r="W1225" s="297"/>
      <c r="X1225" s="297"/>
      <c r="Y1225" s="297"/>
      <c r="Z1225" s="297"/>
      <c r="AA1225" s="297"/>
      <c r="AB1225" s="297"/>
      <c r="AC1225" s="297"/>
      <c r="AD1225" s="297"/>
      <c r="AE1225" s="297"/>
      <c r="AF1225" s="297"/>
      <c r="AG1225" s="297"/>
      <c r="AH1225" s="297"/>
      <c r="AI1225" s="297"/>
      <c r="AJ1225" s="297"/>
      <c r="AK1225" s="297"/>
      <c r="AL1225" s="297"/>
      <c r="AM1225" s="297"/>
      <c r="AN1225" s="297"/>
      <c r="AO1225" s="297"/>
      <c r="AP1225" s="297"/>
      <c r="AQ1225" s="297"/>
      <c r="AR1225" s="297"/>
      <c r="AS1225" s="297"/>
      <c r="AT1225" s="297"/>
      <c r="AU1225" s="297"/>
      <c r="AV1225" s="297"/>
      <c r="AW1225" s="297"/>
      <c r="AX1225" s="297"/>
      <c r="AY1225" s="297"/>
      <c r="AZ1225" s="297"/>
      <c r="BA1225" s="297"/>
      <c r="BB1225" s="297"/>
      <c r="BC1225" s="297"/>
      <c r="BD1225" s="297"/>
      <c r="BE1225" s="297"/>
      <c r="BF1225" s="297"/>
      <c r="BG1225" s="297"/>
      <c r="BH1225" s="297"/>
      <c r="BI1225" s="297"/>
      <c r="BJ1225" s="297"/>
      <c r="BK1225" s="297"/>
      <c r="BL1225" s="297"/>
      <c r="BM1225" s="297"/>
      <c r="BN1225" s="297"/>
      <c r="BO1225" s="297"/>
      <c r="BP1225" s="297"/>
      <c r="BQ1225" s="297"/>
      <c r="BR1225" s="297"/>
      <c r="BS1225" s="297"/>
      <c r="BT1225" s="297"/>
      <c r="BU1225" s="297"/>
      <c r="BV1225" s="297"/>
      <c r="BW1225" s="297"/>
      <c r="BX1225" s="297"/>
      <c r="BY1225" s="297"/>
      <c r="BZ1225" s="297"/>
      <c r="CA1225" s="297"/>
      <c r="CB1225" s="297"/>
      <c r="CC1225" s="297"/>
      <c r="CD1225" s="297"/>
      <c r="CE1225" s="297"/>
      <c r="CF1225" s="297"/>
      <c r="CG1225" s="297"/>
      <c r="CH1225" s="297"/>
      <c r="CI1225" s="297"/>
      <c r="CJ1225" s="297"/>
      <c r="CK1225" s="297"/>
      <c r="CL1225" s="297"/>
      <c r="CM1225" s="297"/>
      <c r="CN1225" s="297"/>
      <c r="CO1225" s="297"/>
      <c r="CP1225" s="297"/>
      <c r="CQ1225" s="297"/>
      <c r="CR1225" s="297"/>
      <c r="CS1225" s="297"/>
      <c r="CT1225" s="297"/>
      <c r="CU1225" s="297"/>
      <c r="CV1225" s="297"/>
      <c r="CW1225" s="297"/>
      <c r="CX1225" s="297"/>
      <c r="CY1225" s="297"/>
      <c r="CZ1225" s="297"/>
      <c r="DA1225" s="297"/>
      <c r="DB1225" s="297"/>
      <c r="DC1225" s="297"/>
      <c r="DD1225" s="297"/>
      <c r="DE1225" s="297"/>
      <c r="DF1225" s="297"/>
      <c r="DG1225" s="297"/>
    </row>
    <row r="1226" spans="1:111" s="72" customFormat="1" ht="39.75" customHeight="1">
      <c r="A1226" s="273">
        <v>50</v>
      </c>
      <c r="B1226" s="291">
        <v>33</v>
      </c>
      <c r="C1226" s="6" t="s">
        <v>1924</v>
      </c>
      <c r="D1226" s="72" t="s">
        <v>1794</v>
      </c>
      <c r="E1226" s="72" t="s">
        <v>1925</v>
      </c>
      <c r="F1226" s="72" t="s">
        <v>1926</v>
      </c>
      <c r="G1226" s="265" t="s">
        <v>54</v>
      </c>
      <c r="H1226" s="265">
        <v>5200</v>
      </c>
      <c r="I1226" s="267"/>
      <c r="K1226" s="72" t="s">
        <v>1927</v>
      </c>
      <c r="L1226" s="72" t="s">
        <v>1928</v>
      </c>
      <c r="N1226" s="297"/>
      <c r="O1226" s="280"/>
      <c r="P1226" s="297"/>
      <c r="Q1226" s="297"/>
      <c r="R1226" s="297"/>
      <c r="S1226" s="297"/>
      <c r="T1226" s="297"/>
      <c r="U1226" s="297"/>
      <c r="V1226" s="297"/>
      <c r="W1226" s="297"/>
      <c r="X1226" s="297"/>
      <c r="Y1226" s="297"/>
      <c r="Z1226" s="297"/>
      <c r="AA1226" s="297"/>
      <c r="AB1226" s="297"/>
      <c r="AC1226" s="297"/>
      <c r="AD1226" s="297"/>
      <c r="AE1226" s="297"/>
      <c r="AF1226" s="297"/>
      <c r="AG1226" s="297"/>
      <c r="AH1226" s="297"/>
      <c r="AI1226" s="297"/>
      <c r="AJ1226" s="297"/>
      <c r="AK1226" s="297"/>
      <c r="AL1226" s="297"/>
      <c r="AM1226" s="297"/>
      <c r="AN1226" s="297"/>
      <c r="AO1226" s="297"/>
      <c r="AP1226" s="297"/>
      <c r="AQ1226" s="297"/>
      <c r="AR1226" s="297"/>
      <c r="AS1226" s="297"/>
      <c r="AT1226" s="297"/>
      <c r="AU1226" s="297"/>
      <c r="AV1226" s="297"/>
      <c r="AW1226" s="297"/>
      <c r="AX1226" s="297"/>
      <c r="AY1226" s="297"/>
      <c r="AZ1226" s="297"/>
      <c r="BA1226" s="297"/>
      <c r="BB1226" s="297"/>
      <c r="BC1226" s="297"/>
      <c r="BD1226" s="297"/>
      <c r="BE1226" s="297"/>
      <c r="BF1226" s="297"/>
      <c r="BG1226" s="297"/>
      <c r="BH1226" s="297"/>
      <c r="BI1226" s="297"/>
      <c r="BJ1226" s="297"/>
      <c r="BK1226" s="297"/>
      <c r="BL1226" s="297"/>
      <c r="BM1226" s="297"/>
      <c r="BN1226" s="297"/>
      <c r="BO1226" s="297"/>
      <c r="BP1226" s="297"/>
      <c r="BQ1226" s="297"/>
      <c r="BR1226" s="297"/>
      <c r="BS1226" s="297"/>
      <c r="BT1226" s="297"/>
      <c r="BU1226" s="297"/>
      <c r="BV1226" s="297"/>
      <c r="BW1226" s="297"/>
      <c r="BX1226" s="297"/>
      <c r="BY1226" s="297"/>
      <c r="BZ1226" s="297"/>
      <c r="CA1226" s="297"/>
      <c r="CB1226" s="297"/>
      <c r="CC1226" s="297"/>
      <c r="CD1226" s="297"/>
      <c r="CE1226" s="297"/>
      <c r="CF1226" s="297"/>
      <c r="CG1226" s="297"/>
      <c r="CH1226" s="297"/>
      <c r="CI1226" s="297"/>
      <c r="CJ1226" s="297"/>
      <c r="CK1226" s="297"/>
      <c r="CL1226" s="297"/>
      <c r="CM1226" s="297"/>
      <c r="CN1226" s="297"/>
      <c r="CO1226" s="297"/>
      <c r="CP1226" s="297"/>
      <c r="CQ1226" s="297"/>
      <c r="CR1226" s="297"/>
      <c r="CS1226" s="297"/>
      <c r="CT1226" s="297"/>
      <c r="CU1226" s="297"/>
      <c r="CV1226" s="297"/>
      <c r="CW1226" s="297"/>
      <c r="CX1226" s="297"/>
      <c r="CY1226" s="297"/>
      <c r="CZ1226" s="297"/>
      <c r="DA1226" s="297"/>
      <c r="DB1226" s="297"/>
      <c r="DC1226" s="297"/>
      <c r="DD1226" s="297"/>
      <c r="DE1226" s="297"/>
      <c r="DF1226" s="297"/>
      <c r="DG1226" s="297"/>
    </row>
    <row r="1227" spans="1:111" s="72" customFormat="1" ht="39.75" customHeight="1">
      <c r="A1227" s="291">
        <v>51</v>
      </c>
      <c r="B1227" s="291">
        <v>34</v>
      </c>
      <c r="C1227" s="266" t="s">
        <v>1929</v>
      </c>
      <c r="D1227" s="266" t="s">
        <v>1818</v>
      </c>
      <c r="E1227" s="266" t="s">
        <v>1930</v>
      </c>
      <c r="F1227" s="266" t="s">
        <v>1931</v>
      </c>
      <c r="G1227" s="294" t="s">
        <v>54</v>
      </c>
      <c r="H1227" s="282">
        <v>4800</v>
      </c>
      <c r="I1227" s="289"/>
      <c r="J1227" s="290"/>
      <c r="K1227" s="255" t="s">
        <v>1932</v>
      </c>
      <c r="L1227" s="284" t="s">
        <v>1933</v>
      </c>
      <c r="N1227" s="297"/>
      <c r="O1227" s="280"/>
      <c r="P1227" s="297"/>
      <c r="Q1227" s="297"/>
      <c r="R1227" s="297"/>
      <c r="S1227" s="297"/>
      <c r="T1227" s="297"/>
      <c r="U1227" s="297"/>
      <c r="V1227" s="297"/>
      <c r="W1227" s="297"/>
      <c r="X1227" s="297"/>
      <c r="Y1227" s="297"/>
      <c r="Z1227" s="297"/>
      <c r="AA1227" s="297"/>
      <c r="AB1227" s="297"/>
      <c r="AC1227" s="297"/>
      <c r="AD1227" s="297"/>
      <c r="AE1227" s="297"/>
      <c r="AF1227" s="297"/>
      <c r="AG1227" s="297"/>
      <c r="AH1227" s="297"/>
      <c r="AI1227" s="297"/>
      <c r="AJ1227" s="297"/>
      <c r="AK1227" s="297"/>
      <c r="AL1227" s="297"/>
      <c r="AM1227" s="297"/>
      <c r="AN1227" s="297"/>
      <c r="AO1227" s="297"/>
      <c r="AP1227" s="297"/>
      <c r="AQ1227" s="297"/>
      <c r="AR1227" s="297"/>
      <c r="AS1227" s="297"/>
      <c r="AT1227" s="297"/>
      <c r="AU1227" s="297"/>
      <c r="AV1227" s="297"/>
      <c r="AW1227" s="297"/>
      <c r="AX1227" s="297"/>
      <c r="AY1227" s="297"/>
      <c r="AZ1227" s="297"/>
      <c r="BA1227" s="297"/>
      <c r="BB1227" s="297"/>
      <c r="BC1227" s="297"/>
      <c r="BD1227" s="297"/>
      <c r="BE1227" s="297"/>
      <c r="BF1227" s="297"/>
      <c r="BG1227" s="297"/>
      <c r="BH1227" s="297"/>
      <c r="BI1227" s="297"/>
      <c r="BJ1227" s="297"/>
      <c r="BK1227" s="297"/>
      <c r="BL1227" s="297"/>
      <c r="BM1227" s="297"/>
      <c r="BN1227" s="297"/>
      <c r="BO1227" s="297"/>
      <c r="BP1227" s="297"/>
      <c r="BQ1227" s="297"/>
      <c r="BR1227" s="297"/>
      <c r="BS1227" s="297"/>
      <c r="BT1227" s="297"/>
      <c r="BU1227" s="297"/>
      <c r="BV1227" s="297"/>
      <c r="BW1227" s="297"/>
      <c r="BX1227" s="297"/>
      <c r="BY1227" s="297"/>
      <c r="BZ1227" s="297"/>
      <c r="CA1227" s="297"/>
      <c r="CB1227" s="297"/>
      <c r="CC1227" s="297"/>
      <c r="CD1227" s="297"/>
      <c r="CE1227" s="297"/>
      <c r="CF1227" s="297"/>
      <c r="CG1227" s="297"/>
      <c r="CH1227" s="297"/>
      <c r="CI1227" s="297"/>
      <c r="CJ1227" s="297"/>
      <c r="CK1227" s="297"/>
      <c r="CL1227" s="297"/>
      <c r="CM1227" s="297"/>
      <c r="CN1227" s="297"/>
      <c r="CO1227" s="297"/>
      <c r="CP1227" s="297"/>
      <c r="CQ1227" s="297"/>
      <c r="CR1227" s="297"/>
      <c r="CS1227" s="297"/>
      <c r="CT1227" s="297"/>
      <c r="CU1227" s="297"/>
      <c r="CV1227" s="297"/>
      <c r="CW1227" s="297"/>
      <c r="CX1227" s="297"/>
      <c r="CY1227" s="297"/>
      <c r="CZ1227" s="297"/>
      <c r="DA1227" s="297"/>
      <c r="DB1227" s="297"/>
      <c r="DC1227" s="297"/>
      <c r="DD1227" s="297"/>
      <c r="DE1227" s="297"/>
      <c r="DF1227" s="297"/>
      <c r="DG1227" s="297"/>
    </row>
    <row r="1228" spans="1:111" s="72" customFormat="1" ht="39.75" customHeight="1">
      <c r="A1228" s="273">
        <v>52</v>
      </c>
      <c r="B1228" s="291">
        <v>35</v>
      </c>
      <c r="C1228" s="266" t="s">
        <v>1878</v>
      </c>
      <c r="D1228" s="266" t="s">
        <v>1804</v>
      </c>
      <c r="E1228" s="266" t="s">
        <v>1934</v>
      </c>
      <c r="F1228" s="266" t="s">
        <v>1935</v>
      </c>
      <c r="G1228" s="294" t="s">
        <v>54</v>
      </c>
      <c r="H1228" s="282">
        <v>1787</v>
      </c>
      <c r="I1228" s="289"/>
      <c r="J1228" s="290"/>
      <c r="K1228" s="255" t="s">
        <v>1936</v>
      </c>
      <c r="L1228" s="284" t="s">
        <v>1937</v>
      </c>
      <c r="N1228" s="297"/>
      <c r="O1228" s="280"/>
      <c r="P1228" s="297"/>
      <c r="Q1228" s="297"/>
      <c r="R1228" s="297"/>
      <c r="S1228" s="297"/>
      <c r="T1228" s="297"/>
      <c r="U1228" s="297"/>
      <c r="V1228" s="297"/>
      <c r="W1228" s="297"/>
      <c r="X1228" s="297"/>
      <c r="Y1228" s="297"/>
      <c r="Z1228" s="297"/>
      <c r="AA1228" s="297"/>
      <c r="AB1228" s="297"/>
      <c r="AC1228" s="297"/>
      <c r="AD1228" s="297"/>
      <c r="AE1228" s="297"/>
      <c r="AF1228" s="297"/>
      <c r="AG1228" s="297"/>
      <c r="AH1228" s="297"/>
      <c r="AI1228" s="297"/>
      <c r="AJ1228" s="297"/>
      <c r="AK1228" s="297"/>
      <c r="AL1228" s="297"/>
      <c r="AM1228" s="297"/>
      <c r="AN1228" s="297"/>
      <c r="AO1228" s="297"/>
      <c r="AP1228" s="297"/>
      <c r="AQ1228" s="297"/>
      <c r="AR1228" s="297"/>
      <c r="AS1228" s="297"/>
      <c r="AT1228" s="297"/>
      <c r="AU1228" s="297"/>
      <c r="AV1228" s="297"/>
      <c r="AW1228" s="297"/>
      <c r="AX1228" s="297"/>
      <c r="AY1228" s="297"/>
      <c r="AZ1228" s="297"/>
      <c r="BA1228" s="297"/>
      <c r="BB1228" s="297"/>
      <c r="BC1228" s="297"/>
      <c r="BD1228" s="297"/>
      <c r="BE1228" s="297"/>
      <c r="BF1228" s="297"/>
      <c r="BG1228" s="297"/>
      <c r="BH1228" s="297"/>
      <c r="BI1228" s="297"/>
      <c r="BJ1228" s="297"/>
      <c r="BK1228" s="297"/>
      <c r="BL1228" s="297"/>
      <c r="BM1228" s="297"/>
      <c r="BN1228" s="297"/>
      <c r="BO1228" s="297"/>
      <c r="BP1228" s="297"/>
      <c r="BQ1228" s="297"/>
      <c r="BR1228" s="297"/>
      <c r="BS1228" s="297"/>
      <c r="BT1228" s="297"/>
      <c r="BU1228" s="297"/>
      <c r="BV1228" s="297"/>
      <c r="BW1228" s="297"/>
      <c r="BX1228" s="297"/>
      <c r="BY1228" s="297"/>
      <c r="BZ1228" s="297"/>
      <c r="CA1228" s="297"/>
      <c r="CB1228" s="297"/>
      <c r="CC1228" s="297"/>
      <c r="CD1228" s="297"/>
      <c r="CE1228" s="297"/>
      <c r="CF1228" s="297"/>
      <c r="CG1228" s="297"/>
      <c r="CH1228" s="297"/>
      <c r="CI1228" s="297"/>
      <c r="CJ1228" s="297"/>
      <c r="CK1228" s="297"/>
      <c r="CL1228" s="297"/>
      <c r="CM1228" s="297"/>
      <c r="CN1228" s="297"/>
      <c r="CO1228" s="297"/>
      <c r="CP1228" s="297"/>
      <c r="CQ1228" s="297"/>
      <c r="CR1228" s="297"/>
      <c r="CS1228" s="297"/>
      <c r="CT1228" s="297"/>
      <c r="CU1228" s="297"/>
      <c r="CV1228" s="297"/>
      <c r="CW1228" s="297"/>
      <c r="CX1228" s="297"/>
      <c r="CY1228" s="297"/>
      <c r="CZ1228" s="297"/>
      <c r="DA1228" s="297"/>
      <c r="DB1228" s="297"/>
      <c r="DC1228" s="297"/>
      <c r="DD1228" s="297"/>
      <c r="DE1228" s="297"/>
      <c r="DF1228" s="297"/>
      <c r="DG1228" s="297"/>
    </row>
    <row r="1229" spans="1:111" s="72" customFormat="1" ht="39.75" customHeight="1">
      <c r="A1229" s="273">
        <v>53</v>
      </c>
      <c r="B1229" s="291">
        <v>36</v>
      </c>
      <c r="C1229" s="266" t="s">
        <v>1938</v>
      </c>
      <c r="D1229" s="266" t="s">
        <v>1863</v>
      </c>
      <c r="E1229" s="266" t="s">
        <v>1939</v>
      </c>
      <c r="F1229" s="266" t="s">
        <v>1940</v>
      </c>
      <c r="G1229" s="294" t="s">
        <v>54</v>
      </c>
      <c r="H1229" s="282">
        <v>1316</v>
      </c>
      <c r="I1229" s="289"/>
      <c r="J1229" s="290"/>
      <c r="K1229" s="255" t="s">
        <v>1941</v>
      </c>
      <c r="L1229" s="284" t="s">
        <v>1942</v>
      </c>
      <c r="N1229" s="297"/>
      <c r="O1229" s="280"/>
      <c r="P1229" s="297"/>
      <c r="Q1229" s="297"/>
      <c r="R1229" s="297"/>
      <c r="S1229" s="297"/>
      <c r="T1229" s="297"/>
      <c r="U1229" s="297"/>
      <c r="V1229" s="297"/>
      <c r="W1229" s="297"/>
      <c r="X1229" s="297"/>
      <c r="Y1229" s="297"/>
      <c r="Z1229" s="297"/>
      <c r="AA1229" s="297"/>
      <c r="AB1229" s="297"/>
      <c r="AC1229" s="297"/>
      <c r="AD1229" s="297"/>
      <c r="AE1229" s="297"/>
      <c r="AF1229" s="297"/>
      <c r="AG1229" s="297"/>
      <c r="AH1229" s="297"/>
      <c r="AI1229" s="297"/>
      <c r="AJ1229" s="297"/>
      <c r="AK1229" s="297"/>
      <c r="AL1229" s="297"/>
      <c r="AM1229" s="297"/>
      <c r="AN1229" s="297"/>
      <c r="AO1229" s="297"/>
      <c r="AP1229" s="297"/>
      <c r="AQ1229" s="297"/>
      <c r="AR1229" s="297"/>
      <c r="AS1229" s="297"/>
      <c r="AT1229" s="297"/>
      <c r="AU1229" s="297"/>
      <c r="AV1229" s="297"/>
      <c r="AW1229" s="297"/>
      <c r="AX1229" s="297"/>
      <c r="AY1229" s="297"/>
      <c r="AZ1229" s="297"/>
      <c r="BA1229" s="297"/>
      <c r="BB1229" s="297"/>
      <c r="BC1229" s="297"/>
      <c r="BD1229" s="297"/>
      <c r="BE1229" s="297"/>
      <c r="BF1229" s="297"/>
      <c r="BG1229" s="297"/>
      <c r="BH1229" s="297"/>
      <c r="BI1229" s="297"/>
      <c r="BJ1229" s="297"/>
      <c r="BK1229" s="297"/>
      <c r="BL1229" s="297"/>
      <c r="BM1229" s="297"/>
      <c r="BN1229" s="297"/>
      <c r="BO1229" s="297"/>
      <c r="BP1229" s="297"/>
      <c r="BQ1229" s="297"/>
      <c r="BR1229" s="297"/>
      <c r="BS1229" s="297"/>
      <c r="BT1229" s="297"/>
      <c r="BU1229" s="297"/>
      <c r="BV1229" s="297"/>
      <c r="BW1229" s="297"/>
      <c r="BX1229" s="297"/>
      <c r="BY1229" s="297"/>
      <c r="BZ1229" s="297"/>
      <c r="CA1229" s="297"/>
      <c r="CB1229" s="297"/>
      <c r="CC1229" s="297"/>
      <c r="CD1229" s="297"/>
      <c r="CE1229" s="297"/>
      <c r="CF1229" s="297"/>
      <c r="CG1229" s="297"/>
      <c r="CH1229" s="297"/>
      <c r="CI1229" s="297"/>
      <c r="CJ1229" s="297"/>
      <c r="CK1229" s="297"/>
      <c r="CL1229" s="297"/>
      <c r="CM1229" s="297"/>
      <c r="CN1229" s="297"/>
      <c r="CO1229" s="297"/>
      <c r="CP1229" s="297"/>
      <c r="CQ1229" s="297"/>
      <c r="CR1229" s="297"/>
      <c r="CS1229" s="297"/>
      <c r="CT1229" s="297"/>
      <c r="CU1229" s="297"/>
      <c r="CV1229" s="297"/>
      <c r="CW1229" s="297"/>
      <c r="CX1229" s="297"/>
      <c r="CY1229" s="297"/>
      <c r="CZ1229" s="297"/>
      <c r="DA1229" s="297"/>
      <c r="DB1229" s="297"/>
      <c r="DC1229" s="297"/>
      <c r="DD1229" s="297"/>
      <c r="DE1229" s="297"/>
      <c r="DF1229" s="297"/>
      <c r="DG1229" s="297"/>
    </row>
    <row r="1230" spans="1:111" s="72" customFormat="1" ht="39.75" customHeight="1">
      <c r="A1230" s="291">
        <v>54</v>
      </c>
      <c r="B1230" s="291">
        <v>37</v>
      </c>
      <c r="C1230" s="266" t="s">
        <v>1943</v>
      </c>
      <c r="D1230" s="266" t="s">
        <v>1804</v>
      </c>
      <c r="E1230" s="72" t="s">
        <v>1944</v>
      </c>
      <c r="F1230" s="266" t="s">
        <v>1945</v>
      </c>
      <c r="G1230" s="294" t="s">
        <v>54</v>
      </c>
      <c r="H1230" s="282">
        <v>4600</v>
      </c>
      <c r="I1230" s="289"/>
      <c r="J1230" s="290"/>
      <c r="K1230" s="255" t="s">
        <v>1946</v>
      </c>
      <c r="L1230" s="284" t="s">
        <v>1947</v>
      </c>
      <c r="N1230" s="297"/>
      <c r="O1230" s="280"/>
      <c r="P1230" s="297"/>
      <c r="Q1230" s="297"/>
      <c r="R1230" s="297"/>
      <c r="S1230" s="297"/>
      <c r="T1230" s="297"/>
      <c r="U1230" s="297"/>
      <c r="V1230" s="297"/>
      <c r="W1230" s="297"/>
      <c r="X1230" s="297"/>
      <c r="Y1230" s="297"/>
      <c r="Z1230" s="297"/>
      <c r="AA1230" s="297"/>
      <c r="AB1230" s="297"/>
      <c r="AC1230" s="297"/>
      <c r="AD1230" s="297"/>
      <c r="AE1230" s="297"/>
      <c r="AF1230" s="297"/>
      <c r="AG1230" s="297"/>
      <c r="AH1230" s="297"/>
      <c r="AI1230" s="297"/>
      <c r="AJ1230" s="297"/>
      <c r="AK1230" s="297"/>
      <c r="AL1230" s="297"/>
      <c r="AM1230" s="297"/>
      <c r="AN1230" s="297"/>
      <c r="AO1230" s="297"/>
      <c r="AP1230" s="297"/>
      <c r="AQ1230" s="297"/>
      <c r="AR1230" s="297"/>
      <c r="AS1230" s="297"/>
      <c r="AT1230" s="297"/>
      <c r="AU1230" s="297"/>
      <c r="AV1230" s="297"/>
      <c r="AW1230" s="297"/>
      <c r="AX1230" s="297"/>
      <c r="AY1230" s="297"/>
      <c r="AZ1230" s="297"/>
      <c r="BA1230" s="297"/>
      <c r="BB1230" s="297"/>
      <c r="BC1230" s="297"/>
      <c r="BD1230" s="297"/>
      <c r="BE1230" s="297"/>
      <c r="BF1230" s="297"/>
      <c r="BG1230" s="297"/>
      <c r="BH1230" s="297"/>
      <c r="BI1230" s="297"/>
      <c r="BJ1230" s="297"/>
      <c r="BK1230" s="297"/>
      <c r="BL1230" s="297"/>
      <c r="BM1230" s="297"/>
      <c r="BN1230" s="297"/>
      <c r="BO1230" s="297"/>
      <c r="BP1230" s="297"/>
      <c r="BQ1230" s="297"/>
      <c r="BR1230" s="297"/>
      <c r="BS1230" s="297"/>
      <c r="BT1230" s="297"/>
      <c r="BU1230" s="297"/>
      <c r="BV1230" s="297"/>
      <c r="BW1230" s="297"/>
      <c r="BX1230" s="297"/>
      <c r="BY1230" s="297"/>
      <c r="BZ1230" s="297"/>
      <c r="CA1230" s="297"/>
      <c r="CB1230" s="297"/>
      <c r="CC1230" s="297"/>
      <c r="CD1230" s="297"/>
      <c r="CE1230" s="297"/>
      <c r="CF1230" s="297"/>
      <c r="CG1230" s="297"/>
      <c r="CH1230" s="297"/>
      <c r="CI1230" s="297"/>
      <c r="CJ1230" s="297"/>
      <c r="CK1230" s="297"/>
      <c r="CL1230" s="297"/>
      <c r="CM1230" s="297"/>
      <c r="CN1230" s="297"/>
      <c r="CO1230" s="297"/>
      <c r="CP1230" s="297"/>
      <c r="CQ1230" s="297"/>
      <c r="CR1230" s="297"/>
      <c r="CS1230" s="297"/>
      <c r="CT1230" s="297"/>
      <c r="CU1230" s="297"/>
      <c r="CV1230" s="297"/>
      <c r="CW1230" s="297"/>
      <c r="CX1230" s="297"/>
      <c r="CY1230" s="297"/>
      <c r="CZ1230" s="297"/>
      <c r="DA1230" s="297"/>
      <c r="DB1230" s="297"/>
      <c r="DC1230" s="297"/>
      <c r="DD1230" s="297"/>
      <c r="DE1230" s="297"/>
      <c r="DF1230" s="297"/>
      <c r="DG1230" s="297"/>
    </row>
    <row r="1231" spans="1:111" s="72" customFormat="1" ht="39.75" customHeight="1">
      <c r="A1231" s="291"/>
      <c r="B1231" s="291"/>
      <c r="C1231" s="6"/>
      <c r="G1231" s="267"/>
      <c r="H1231" s="265">
        <v>0</v>
      </c>
      <c r="K1231" s="295"/>
      <c r="L1231" s="267"/>
      <c r="N1231" s="297"/>
      <c r="O1231" s="280"/>
      <c r="P1231" s="297"/>
      <c r="Q1231" s="297"/>
      <c r="R1231" s="297"/>
      <c r="S1231" s="297"/>
      <c r="T1231" s="297"/>
      <c r="U1231" s="297"/>
      <c r="V1231" s="297"/>
      <c r="W1231" s="297"/>
      <c r="X1231" s="297"/>
      <c r="Y1231" s="297"/>
      <c r="Z1231" s="297"/>
      <c r="AA1231" s="297"/>
      <c r="AB1231" s="297"/>
      <c r="AC1231" s="297"/>
      <c r="AD1231" s="297"/>
      <c r="AE1231" s="297"/>
      <c r="AF1231" s="297"/>
      <c r="AG1231" s="297"/>
      <c r="AH1231" s="297"/>
      <c r="AI1231" s="297"/>
      <c r="AJ1231" s="297"/>
      <c r="AK1231" s="297"/>
      <c r="AL1231" s="297"/>
      <c r="AM1231" s="297"/>
      <c r="AN1231" s="297"/>
      <c r="AO1231" s="297"/>
      <c r="AP1231" s="297"/>
      <c r="AQ1231" s="297"/>
      <c r="AR1231" s="297"/>
      <c r="AS1231" s="297"/>
      <c r="AT1231" s="297"/>
      <c r="AU1231" s="297"/>
      <c r="AV1231" s="297"/>
      <c r="AW1231" s="297"/>
      <c r="AX1231" s="297"/>
      <c r="AY1231" s="297"/>
      <c r="AZ1231" s="297"/>
      <c r="BA1231" s="297"/>
      <c r="BB1231" s="297"/>
      <c r="BC1231" s="297"/>
      <c r="BD1231" s="297"/>
      <c r="BE1231" s="297"/>
      <c r="BF1231" s="297"/>
      <c r="BG1231" s="297"/>
      <c r="BH1231" s="297"/>
      <c r="BI1231" s="297"/>
      <c r="BJ1231" s="297"/>
      <c r="BK1231" s="297"/>
      <c r="BL1231" s="297"/>
      <c r="BM1231" s="297"/>
      <c r="BN1231" s="297"/>
      <c r="BO1231" s="297"/>
      <c r="BP1231" s="297"/>
      <c r="BQ1231" s="297"/>
      <c r="BR1231" s="297"/>
      <c r="BS1231" s="297"/>
      <c r="BT1231" s="297"/>
      <c r="BU1231" s="297"/>
      <c r="BV1231" s="297"/>
      <c r="BW1231" s="297"/>
      <c r="BX1231" s="297"/>
      <c r="BY1231" s="297"/>
      <c r="BZ1231" s="297"/>
      <c r="CA1231" s="297"/>
      <c r="CB1231" s="297"/>
      <c r="CC1231" s="297"/>
      <c r="CD1231" s="297"/>
      <c r="CE1231" s="297"/>
      <c r="CF1231" s="297"/>
      <c r="CG1231" s="297"/>
      <c r="CH1231" s="297"/>
      <c r="CI1231" s="297"/>
      <c r="CJ1231" s="297"/>
      <c r="CK1231" s="297"/>
      <c r="CL1231" s="297"/>
      <c r="CM1231" s="297"/>
      <c r="CN1231" s="297"/>
      <c r="CO1231" s="297"/>
      <c r="CP1231" s="297"/>
      <c r="CQ1231" s="297"/>
      <c r="CR1231" s="297"/>
      <c r="CS1231" s="297"/>
      <c r="CT1231" s="297"/>
      <c r="CU1231" s="297"/>
      <c r="CV1231" s="297"/>
      <c r="CW1231" s="297"/>
      <c r="CX1231" s="297"/>
      <c r="CY1231" s="297"/>
      <c r="CZ1231" s="297"/>
      <c r="DA1231" s="297"/>
      <c r="DB1231" s="297"/>
      <c r="DC1231" s="297"/>
      <c r="DD1231" s="297"/>
      <c r="DE1231" s="297"/>
      <c r="DF1231" s="297"/>
      <c r="DG1231" s="297"/>
    </row>
    <row r="1232" spans="1:111" s="72" customFormat="1" ht="39.75" customHeight="1">
      <c r="A1232" s="291"/>
      <c r="B1232" s="291"/>
      <c r="C1232" s="6"/>
      <c r="G1232" s="267"/>
      <c r="H1232" s="265">
        <v>0</v>
      </c>
      <c r="I1232" s="267"/>
      <c r="J1232" s="267"/>
      <c r="K1232" s="295"/>
      <c r="L1232" s="267"/>
      <c r="N1232" s="297"/>
      <c r="O1232" s="280"/>
      <c r="P1232" s="297"/>
      <c r="Q1232" s="297"/>
      <c r="R1232" s="297"/>
      <c r="S1232" s="297"/>
      <c r="T1232" s="297"/>
      <c r="U1232" s="297"/>
      <c r="V1232" s="297"/>
      <c r="W1232" s="297"/>
      <c r="X1232" s="297"/>
      <c r="Y1232" s="297"/>
      <c r="Z1232" s="297"/>
      <c r="AA1232" s="297"/>
      <c r="AB1232" s="297"/>
      <c r="AC1232" s="297"/>
      <c r="AD1232" s="297"/>
      <c r="AE1232" s="297"/>
      <c r="AF1232" s="297"/>
      <c r="AG1232" s="297"/>
      <c r="AH1232" s="297"/>
      <c r="AI1232" s="297"/>
      <c r="AJ1232" s="297"/>
      <c r="AK1232" s="297"/>
      <c r="AL1232" s="297"/>
      <c r="AM1232" s="297"/>
      <c r="AN1232" s="297"/>
      <c r="AO1232" s="297"/>
      <c r="AP1232" s="297"/>
      <c r="AQ1232" s="297"/>
      <c r="AR1232" s="297"/>
      <c r="AS1232" s="297"/>
      <c r="AT1232" s="297"/>
      <c r="AU1232" s="297"/>
      <c r="AV1232" s="297"/>
      <c r="AW1232" s="297"/>
      <c r="AX1232" s="297"/>
      <c r="AY1232" s="297"/>
      <c r="AZ1232" s="297"/>
      <c r="BA1232" s="297"/>
      <c r="BB1232" s="297"/>
      <c r="BC1232" s="297"/>
      <c r="BD1232" s="297"/>
      <c r="BE1232" s="297"/>
      <c r="BF1232" s="297"/>
      <c r="BG1232" s="297"/>
      <c r="BH1232" s="297"/>
      <c r="BI1232" s="297"/>
      <c r="BJ1232" s="297"/>
      <c r="BK1232" s="297"/>
      <c r="BL1232" s="297"/>
      <c r="BM1232" s="297"/>
      <c r="BN1232" s="297"/>
      <c r="BO1232" s="297"/>
      <c r="BP1232" s="297"/>
      <c r="BQ1232" s="297"/>
      <c r="BR1232" s="297"/>
      <c r="BS1232" s="297"/>
      <c r="BT1232" s="297"/>
      <c r="BU1232" s="297"/>
      <c r="BV1232" s="297"/>
      <c r="BW1232" s="297"/>
      <c r="BX1232" s="297"/>
      <c r="BY1232" s="297"/>
      <c r="BZ1232" s="297"/>
      <c r="CA1232" s="297"/>
      <c r="CB1232" s="297"/>
      <c r="CC1232" s="297"/>
      <c r="CD1232" s="297"/>
      <c r="CE1232" s="297"/>
      <c r="CF1232" s="297"/>
      <c r="CG1232" s="297"/>
      <c r="CH1232" s="297"/>
      <c r="CI1232" s="297"/>
      <c r="CJ1232" s="297"/>
      <c r="CK1232" s="297"/>
      <c r="CL1232" s="297"/>
      <c r="CM1232" s="297"/>
      <c r="CN1232" s="297"/>
      <c r="CO1232" s="297"/>
      <c r="CP1232" s="297"/>
      <c r="CQ1232" s="297"/>
      <c r="CR1232" s="297"/>
      <c r="CS1232" s="297"/>
      <c r="CT1232" s="297"/>
      <c r="CU1232" s="297"/>
      <c r="CV1232" s="297"/>
      <c r="CW1232" s="297"/>
      <c r="CX1232" s="297"/>
      <c r="CY1232" s="297"/>
      <c r="CZ1232" s="297"/>
      <c r="DA1232" s="297"/>
      <c r="DB1232" s="297"/>
      <c r="DC1232" s="297"/>
      <c r="DD1232" s="297"/>
      <c r="DE1232" s="297"/>
      <c r="DF1232" s="297"/>
      <c r="DG1232" s="297"/>
    </row>
    <row r="1233" spans="1:111" s="72" customFormat="1" ht="39.75" customHeight="1">
      <c r="A1233" s="291"/>
      <c r="B1233" s="291"/>
      <c r="C1233" s="6"/>
      <c r="G1233" s="267"/>
      <c r="H1233" s="265">
        <v>0</v>
      </c>
      <c r="K1233" s="295"/>
      <c r="L1233" s="267"/>
      <c r="N1233" s="297"/>
      <c r="O1233" s="280"/>
      <c r="P1233" s="297"/>
      <c r="Q1233" s="297"/>
      <c r="R1233" s="297"/>
      <c r="S1233" s="297"/>
      <c r="T1233" s="297"/>
      <c r="U1233" s="297"/>
      <c r="V1233" s="297"/>
      <c r="W1233" s="297"/>
      <c r="X1233" s="297"/>
      <c r="Y1233" s="297"/>
      <c r="Z1233" s="297"/>
      <c r="AA1233" s="297"/>
      <c r="AB1233" s="297"/>
      <c r="AC1233" s="297"/>
      <c r="AD1233" s="297"/>
      <c r="AE1233" s="297"/>
      <c r="AF1233" s="297"/>
      <c r="AG1233" s="297"/>
      <c r="AH1233" s="297"/>
      <c r="AI1233" s="297"/>
      <c r="AJ1233" s="297"/>
      <c r="AK1233" s="297"/>
      <c r="AL1233" s="297"/>
      <c r="AM1233" s="297"/>
      <c r="AN1233" s="297"/>
      <c r="AO1233" s="297"/>
      <c r="AP1233" s="297"/>
      <c r="AQ1233" s="297"/>
      <c r="AR1233" s="297"/>
      <c r="AS1233" s="297"/>
      <c r="AT1233" s="297"/>
      <c r="AU1233" s="297"/>
      <c r="AV1233" s="297"/>
      <c r="AW1233" s="297"/>
      <c r="AX1233" s="297"/>
      <c r="AY1233" s="297"/>
      <c r="AZ1233" s="297"/>
      <c r="BA1233" s="297"/>
      <c r="BB1233" s="297"/>
      <c r="BC1233" s="297"/>
      <c r="BD1233" s="297"/>
      <c r="BE1233" s="297"/>
      <c r="BF1233" s="297"/>
      <c r="BG1233" s="297"/>
      <c r="BH1233" s="297"/>
      <c r="BI1233" s="297"/>
      <c r="BJ1233" s="297"/>
      <c r="BK1233" s="297"/>
      <c r="BL1233" s="297"/>
      <c r="BM1233" s="297"/>
      <c r="BN1233" s="297"/>
      <c r="BO1233" s="297"/>
      <c r="BP1233" s="297"/>
      <c r="BQ1233" s="297"/>
      <c r="BR1233" s="297"/>
      <c r="BS1233" s="297"/>
      <c r="BT1233" s="297"/>
      <c r="BU1233" s="297"/>
      <c r="BV1233" s="297"/>
      <c r="BW1233" s="297"/>
      <c r="BX1233" s="297"/>
      <c r="BY1233" s="297"/>
      <c r="BZ1233" s="297"/>
      <c r="CA1233" s="297"/>
      <c r="CB1233" s="297"/>
      <c r="CC1233" s="297"/>
      <c r="CD1233" s="297"/>
      <c r="CE1233" s="297"/>
      <c r="CF1233" s="297"/>
      <c r="CG1233" s="297"/>
      <c r="CH1233" s="297"/>
      <c r="CI1233" s="297"/>
      <c r="CJ1233" s="297"/>
      <c r="CK1233" s="297"/>
      <c r="CL1233" s="297"/>
      <c r="CM1233" s="297"/>
      <c r="CN1233" s="297"/>
      <c r="CO1233" s="297"/>
      <c r="CP1233" s="297"/>
      <c r="CQ1233" s="297"/>
      <c r="CR1233" s="297"/>
      <c r="CS1233" s="297"/>
      <c r="CT1233" s="297"/>
      <c r="CU1233" s="297"/>
      <c r="CV1233" s="297"/>
      <c r="CW1233" s="297"/>
      <c r="CX1233" s="297"/>
      <c r="CY1233" s="297"/>
      <c r="CZ1233" s="297"/>
      <c r="DA1233" s="297"/>
      <c r="DB1233" s="297"/>
      <c r="DC1233" s="297"/>
      <c r="DD1233" s="297"/>
      <c r="DE1233" s="297"/>
      <c r="DF1233" s="297"/>
      <c r="DG1233" s="297"/>
    </row>
    <row r="1234" spans="1:111" s="72" customFormat="1" ht="39.75" customHeight="1">
      <c r="A1234" s="291">
        <v>55</v>
      </c>
      <c r="B1234" s="291">
        <v>1</v>
      </c>
      <c r="C1234" s="6" t="s">
        <v>1948</v>
      </c>
      <c r="D1234" s="72" t="s">
        <v>1949</v>
      </c>
      <c r="E1234" s="72" t="s">
        <v>1950</v>
      </c>
      <c r="F1234" s="72" t="s">
        <v>1951</v>
      </c>
      <c r="G1234" s="265" t="s">
        <v>54</v>
      </c>
      <c r="H1234" s="265">
        <v>4960</v>
      </c>
      <c r="I1234" s="267"/>
      <c r="K1234" s="72" t="s">
        <v>1952</v>
      </c>
      <c r="L1234" s="72" t="s">
        <v>1953</v>
      </c>
      <c r="M1234" s="72" t="s">
        <v>1954</v>
      </c>
      <c r="N1234" s="297"/>
      <c r="O1234" s="280"/>
      <c r="P1234" s="297"/>
      <c r="Q1234" s="297"/>
      <c r="R1234" s="297"/>
      <c r="S1234" s="297"/>
      <c r="T1234" s="297"/>
      <c r="U1234" s="297"/>
      <c r="V1234" s="297"/>
      <c r="W1234" s="297"/>
      <c r="X1234" s="297"/>
      <c r="Y1234" s="297"/>
      <c r="Z1234" s="297"/>
      <c r="AA1234" s="297"/>
      <c r="AB1234" s="297"/>
      <c r="AC1234" s="297"/>
      <c r="AD1234" s="297"/>
      <c r="AE1234" s="297"/>
      <c r="AF1234" s="297"/>
      <c r="AG1234" s="297"/>
      <c r="AH1234" s="297"/>
      <c r="AI1234" s="297"/>
      <c r="AJ1234" s="297"/>
      <c r="AK1234" s="297"/>
      <c r="AL1234" s="297"/>
      <c r="AM1234" s="297"/>
      <c r="AN1234" s="297"/>
      <c r="AO1234" s="297"/>
      <c r="AP1234" s="297"/>
      <c r="AQ1234" s="297"/>
      <c r="AR1234" s="297"/>
      <c r="AS1234" s="297"/>
      <c r="AT1234" s="297"/>
      <c r="AU1234" s="297"/>
      <c r="AV1234" s="297"/>
      <c r="AW1234" s="297"/>
      <c r="AX1234" s="297"/>
      <c r="AY1234" s="297"/>
      <c r="AZ1234" s="297"/>
      <c r="BA1234" s="297"/>
      <c r="BB1234" s="297"/>
      <c r="BC1234" s="297"/>
      <c r="BD1234" s="297"/>
      <c r="BE1234" s="297"/>
      <c r="BF1234" s="297"/>
      <c r="BG1234" s="297"/>
      <c r="BH1234" s="297"/>
      <c r="BI1234" s="297"/>
      <c r="BJ1234" s="297"/>
      <c r="BK1234" s="297"/>
      <c r="BL1234" s="297"/>
      <c r="BM1234" s="297"/>
      <c r="BN1234" s="297"/>
      <c r="BO1234" s="297"/>
      <c r="BP1234" s="297"/>
      <c r="BQ1234" s="297"/>
      <c r="BR1234" s="297"/>
      <c r="BS1234" s="297"/>
      <c r="BT1234" s="297"/>
      <c r="BU1234" s="297"/>
      <c r="BV1234" s="297"/>
      <c r="BW1234" s="297"/>
      <c r="BX1234" s="297"/>
      <c r="BY1234" s="297"/>
      <c r="BZ1234" s="297"/>
      <c r="CA1234" s="297"/>
      <c r="CB1234" s="297"/>
      <c r="CC1234" s="297"/>
      <c r="CD1234" s="297"/>
      <c r="CE1234" s="297"/>
      <c r="CF1234" s="297"/>
      <c r="CG1234" s="297"/>
      <c r="CH1234" s="297"/>
      <c r="CI1234" s="297"/>
      <c r="CJ1234" s="297"/>
      <c r="CK1234" s="297"/>
      <c r="CL1234" s="297"/>
      <c r="CM1234" s="297"/>
      <c r="CN1234" s="297"/>
      <c r="CO1234" s="297"/>
      <c r="CP1234" s="297"/>
      <c r="CQ1234" s="297"/>
      <c r="CR1234" s="297"/>
      <c r="CS1234" s="297"/>
      <c r="CT1234" s="297"/>
      <c r="CU1234" s="297"/>
      <c r="CV1234" s="297"/>
      <c r="CW1234" s="297"/>
      <c r="CX1234" s="297"/>
      <c r="CY1234" s="297"/>
      <c r="CZ1234" s="297"/>
      <c r="DA1234" s="297"/>
      <c r="DB1234" s="297"/>
      <c r="DC1234" s="297"/>
      <c r="DD1234" s="297"/>
      <c r="DE1234" s="297"/>
      <c r="DF1234" s="297"/>
      <c r="DG1234" s="297"/>
    </row>
    <row r="1235" spans="1:111" s="72" customFormat="1" ht="39.75" customHeight="1">
      <c r="A1235" s="291">
        <v>56</v>
      </c>
      <c r="B1235" s="291">
        <v>2</v>
      </c>
      <c r="C1235" s="266" t="s">
        <v>1955</v>
      </c>
      <c r="D1235" s="266" t="s">
        <v>1956</v>
      </c>
      <c r="E1235" s="266" t="s">
        <v>1957</v>
      </c>
      <c r="F1235" s="266" t="s">
        <v>1958</v>
      </c>
      <c r="G1235" s="294" t="s">
        <v>54</v>
      </c>
      <c r="H1235" s="282">
        <v>4900</v>
      </c>
      <c r="I1235" s="289"/>
      <c r="J1235" s="290"/>
      <c r="K1235" s="255" t="s">
        <v>1959</v>
      </c>
      <c r="L1235" s="284" t="s">
        <v>1960</v>
      </c>
      <c r="N1235" s="297"/>
      <c r="O1235" s="280"/>
      <c r="P1235" s="297"/>
      <c r="Q1235" s="297"/>
      <c r="R1235" s="297"/>
      <c r="S1235" s="297"/>
      <c r="T1235" s="297"/>
      <c r="U1235" s="297"/>
      <c r="V1235" s="297"/>
      <c r="W1235" s="297"/>
      <c r="X1235" s="297"/>
      <c r="Y1235" s="297"/>
      <c r="Z1235" s="297"/>
      <c r="AA1235" s="297"/>
      <c r="AB1235" s="297"/>
      <c r="AC1235" s="297"/>
      <c r="AD1235" s="297"/>
      <c r="AE1235" s="297"/>
      <c r="AF1235" s="297"/>
      <c r="AG1235" s="297"/>
      <c r="AH1235" s="297"/>
      <c r="AI1235" s="297"/>
      <c r="AJ1235" s="297"/>
      <c r="AK1235" s="297"/>
      <c r="AL1235" s="297"/>
      <c r="AM1235" s="297"/>
      <c r="AN1235" s="297"/>
      <c r="AO1235" s="297"/>
      <c r="AP1235" s="297"/>
      <c r="AQ1235" s="297"/>
      <c r="AR1235" s="297"/>
      <c r="AS1235" s="297"/>
      <c r="AT1235" s="297"/>
      <c r="AU1235" s="297"/>
      <c r="AV1235" s="297"/>
      <c r="AW1235" s="297"/>
      <c r="AX1235" s="297"/>
      <c r="AY1235" s="297"/>
      <c r="AZ1235" s="297"/>
      <c r="BA1235" s="297"/>
      <c r="BB1235" s="297"/>
      <c r="BC1235" s="297"/>
      <c r="BD1235" s="297"/>
      <c r="BE1235" s="297"/>
      <c r="BF1235" s="297"/>
      <c r="BG1235" s="297"/>
      <c r="BH1235" s="297"/>
      <c r="BI1235" s="297"/>
      <c r="BJ1235" s="297"/>
      <c r="BK1235" s="297"/>
      <c r="BL1235" s="297"/>
      <c r="BM1235" s="297"/>
      <c r="BN1235" s="297"/>
      <c r="BO1235" s="297"/>
      <c r="BP1235" s="297"/>
      <c r="BQ1235" s="297"/>
      <c r="BR1235" s="297"/>
      <c r="BS1235" s="297"/>
      <c r="BT1235" s="297"/>
      <c r="BU1235" s="297"/>
      <c r="BV1235" s="297"/>
      <c r="BW1235" s="297"/>
      <c r="BX1235" s="297"/>
      <c r="BY1235" s="297"/>
      <c r="BZ1235" s="297"/>
      <c r="CA1235" s="297"/>
      <c r="CB1235" s="297"/>
      <c r="CC1235" s="297"/>
      <c r="CD1235" s="297"/>
      <c r="CE1235" s="297"/>
      <c r="CF1235" s="297"/>
      <c r="CG1235" s="297"/>
      <c r="CH1235" s="297"/>
      <c r="CI1235" s="297"/>
      <c r="CJ1235" s="297"/>
      <c r="CK1235" s="297"/>
      <c r="CL1235" s="297"/>
      <c r="CM1235" s="297"/>
      <c r="CN1235" s="297"/>
      <c r="CO1235" s="297"/>
      <c r="CP1235" s="297"/>
      <c r="CQ1235" s="297"/>
      <c r="CR1235" s="297"/>
      <c r="CS1235" s="297"/>
      <c r="CT1235" s="297"/>
      <c r="CU1235" s="297"/>
      <c r="CV1235" s="297"/>
      <c r="CW1235" s="297"/>
      <c r="CX1235" s="297"/>
      <c r="CY1235" s="297"/>
      <c r="CZ1235" s="297"/>
      <c r="DA1235" s="297"/>
      <c r="DB1235" s="297"/>
      <c r="DC1235" s="297"/>
      <c r="DD1235" s="297"/>
      <c r="DE1235" s="297"/>
      <c r="DF1235" s="297"/>
      <c r="DG1235" s="297"/>
    </row>
    <row r="1236" spans="1:111" s="72" customFormat="1" ht="39.75" customHeight="1">
      <c r="A1236" s="291">
        <v>57</v>
      </c>
      <c r="B1236" s="291">
        <v>3</v>
      </c>
      <c r="C1236" s="266" t="s">
        <v>1961</v>
      </c>
      <c r="D1236" s="266" t="s">
        <v>1962</v>
      </c>
      <c r="E1236" s="264" t="s">
        <v>1963</v>
      </c>
      <c r="F1236" s="264" t="s">
        <v>1964</v>
      </c>
      <c r="G1236" s="265" t="s">
        <v>54</v>
      </c>
      <c r="H1236" s="109">
        <v>5200</v>
      </c>
      <c r="I1236" s="276"/>
      <c r="J1236" s="277"/>
      <c r="K1236" s="292">
        <v>42782</v>
      </c>
      <c r="L1236" s="264" t="s">
        <v>1965</v>
      </c>
      <c r="N1236" s="297"/>
      <c r="O1236" s="280"/>
      <c r="P1236" s="297"/>
      <c r="Q1236" s="297"/>
      <c r="R1236" s="297"/>
      <c r="S1236" s="297"/>
      <c r="T1236" s="297"/>
      <c r="U1236" s="297"/>
      <c r="V1236" s="297"/>
      <c r="W1236" s="297"/>
      <c r="X1236" s="297"/>
      <c r="Y1236" s="297"/>
      <c r="Z1236" s="297"/>
      <c r="AA1236" s="297"/>
      <c r="AB1236" s="297"/>
      <c r="AC1236" s="297"/>
      <c r="AD1236" s="297"/>
      <c r="AE1236" s="297"/>
      <c r="AF1236" s="297"/>
      <c r="AG1236" s="297"/>
      <c r="AH1236" s="297"/>
      <c r="AI1236" s="297"/>
      <c r="AJ1236" s="297"/>
      <c r="AK1236" s="297"/>
      <c r="AL1236" s="297"/>
      <c r="AM1236" s="297"/>
      <c r="AN1236" s="297"/>
      <c r="AO1236" s="297"/>
      <c r="AP1236" s="297"/>
      <c r="AQ1236" s="297"/>
      <c r="AR1236" s="297"/>
      <c r="AS1236" s="297"/>
      <c r="AT1236" s="297"/>
      <c r="AU1236" s="297"/>
      <c r="AV1236" s="297"/>
      <c r="AW1236" s="297"/>
      <c r="AX1236" s="297"/>
      <c r="AY1236" s="297"/>
      <c r="AZ1236" s="297"/>
      <c r="BA1236" s="297"/>
      <c r="BB1236" s="297"/>
      <c r="BC1236" s="297"/>
      <c r="BD1236" s="297"/>
      <c r="BE1236" s="297"/>
      <c r="BF1236" s="297"/>
      <c r="BG1236" s="297"/>
      <c r="BH1236" s="297"/>
      <c r="BI1236" s="297"/>
      <c r="BJ1236" s="297"/>
      <c r="BK1236" s="297"/>
      <c r="BL1236" s="297"/>
      <c r="BM1236" s="297"/>
      <c r="BN1236" s="297"/>
      <c r="BO1236" s="297"/>
      <c r="BP1236" s="297"/>
      <c r="BQ1236" s="297"/>
      <c r="BR1236" s="297"/>
      <c r="BS1236" s="297"/>
      <c r="BT1236" s="297"/>
      <c r="BU1236" s="297"/>
      <c r="BV1236" s="297"/>
      <c r="BW1236" s="297"/>
      <c r="BX1236" s="297"/>
      <c r="BY1236" s="297"/>
      <c r="BZ1236" s="297"/>
      <c r="CA1236" s="297"/>
      <c r="CB1236" s="297"/>
      <c r="CC1236" s="297"/>
      <c r="CD1236" s="297"/>
      <c r="CE1236" s="297"/>
      <c r="CF1236" s="297"/>
      <c r="CG1236" s="297"/>
      <c r="CH1236" s="297"/>
      <c r="CI1236" s="297"/>
      <c r="CJ1236" s="297"/>
      <c r="CK1236" s="297"/>
      <c r="CL1236" s="297"/>
      <c r="CM1236" s="297"/>
      <c r="CN1236" s="297"/>
      <c r="CO1236" s="297"/>
      <c r="CP1236" s="297"/>
      <c r="CQ1236" s="297"/>
      <c r="CR1236" s="297"/>
      <c r="CS1236" s="297"/>
      <c r="CT1236" s="297"/>
      <c r="CU1236" s="297"/>
      <c r="CV1236" s="297"/>
      <c r="CW1236" s="297"/>
      <c r="CX1236" s="297"/>
      <c r="CY1236" s="297"/>
      <c r="CZ1236" s="297"/>
      <c r="DA1236" s="297"/>
      <c r="DB1236" s="297"/>
      <c r="DC1236" s="297"/>
      <c r="DD1236" s="297"/>
      <c r="DE1236" s="297"/>
      <c r="DF1236" s="297"/>
      <c r="DG1236" s="297"/>
    </row>
    <row r="1237" spans="1:111" s="72" customFormat="1" ht="39.75" customHeight="1">
      <c r="A1237" s="291">
        <v>58</v>
      </c>
      <c r="B1237" s="291">
        <v>4</v>
      </c>
      <c r="C1237" s="266" t="s">
        <v>1966</v>
      </c>
      <c r="D1237" s="266" t="s">
        <v>1967</v>
      </c>
      <c r="E1237" s="264" t="s">
        <v>1968</v>
      </c>
      <c r="F1237" s="264" t="s">
        <v>1969</v>
      </c>
      <c r="G1237" s="265" t="s">
        <v>1970</v>
      </c>
      <c r="H1237" s="109">
        <v>3996322</v>
      </c>
      <c r="I1237" s="276"/>
      <c r="J1237" s="277"/>
      <c r="K1237" s="292">
        <v>42786</v>
      </c>
      <c r="L1237" s="264" t="s">
        <v>1971</v>
      </c>
      <c r="M1237" s="72">
        <v>4</v>
      </c>
      <c r="N1237" s="297"/>
      <c r="O1237" s="280"/>
      <c r="P1237" s="297"/>
      <c r="Q1237" s="297"/>
      <c r="R1237" s="297"/>
      <c r="S1237" s="297"/>
      <c r="T1237" s="297"/>
      <c r="U1237" s="297"/>
      <c r="V1237" s="297"/>
      <c r="W1237" s="297"/>
      <c r="X1237" s="297"/>
      <c r="Y1237" s="297"/>
      <c r="Z1237" s="297"/>
      <c r="AA1237" s="297"/>
      <c r="AB1237" s="297"/>
      <c r="AC1237" s="297"/>
      <c r="AD1237" s="297"/>
      <c r="AE1237" s="297"/>
      <c r="AF1237" s="297"/>
      <c r="AG1237" s="297"/>
      <c r="AH1237" s="297"/>
      <c r="AI1237" s="297"/>
      <c r="AJ1237" s="297"/>
      <c r="AK1237" s="297"/>
      <c r="AL1237" s="297"/>
      <c r="AM1237" s="297"/>
      <c r="AN1237" s="297"/>
      <c r="AO1237" s="297"/>
      <c r="AP1237" s="297"/>
      <c r="AQ1237" s="297"/>
      <c r="AR1237" s="297"/>
      <c r="AS1237" s="297"/>
      <c r="AT1237" s="297"/>
      <c r="AU1237" s="297"/>
      <c r="AV1237" s="297"/>
      <c r="AW1237" s="297"/>
      <c r="AX1237" s="297"/>
      <c r="AY1237" s="297"/>
      <c r="AZ1237" s="297"/>
      <c r="BA1237" s="297"/>
      <c r="BB1237" s="297"/>
      <c r="BC1237" s="297"/>
      <c r="BD1237" s="297"/>
      <c r="BE1237" s="297"/>
      <c r="BF1237" s="297"/>
      <c r="BG1237" s="297"/>
      <c r="BH1237" s="297"/>
      <c r="BI1237" s="297"/>
      <c r="BJ1237" s="297"/>
      <c r="BK1237" s="297"/>
      <c r="BL1237" s="297"/>
      <c r="BM1237" s="297"/>
      <c r="BN1237" s="297"/>
      <c r="BO1237" s="297"/>
      <c r="BP1237" s="297"/>
      <c r="BQ1237" s="297"/>
      <c r="BR1237" s="297"/>
      <c r="BS1237" s="297"/>
      <c r="BT1237" s="297"/>
      <c r="BU1237" s="297"/>
      <c r="BV1237" s="297"/>
      <c r="BW1237" s="297"/>
      <c r="BX1237" s="297"/>
      <c r="BY1237" s="297"/>
      <c r="BZ1237" s="297"/>
      <c r="CA1237" s="297"/>
      <c r="CB1237" s="297"/>
      <c r="CC1237" s="297"/>
      <c r="CD1237" s="297"/>
      <c r="CE1237" s="297"/>
      <c r="CF1237" s="297"/>
      <c r="CG1237" s="297"/>
      <c r="CH1237" s="297"/>
      <c r="CI1237" s="297"/>
      <c r="CJ1237" s="297"/>
      <c r="CK1237" s="297"/>
      <c r="CL1237" s="297"/>
      <c r="CM1237" s="297"/>
      <c r="CN1237" s="297"/>
      <c r="CO1237" s="297"/>
      <c r="CP1237" s="297"/>
      <c r="CQ1237" s="297"/>
      <c r="CR1237" s="297"/>
      <c r="CS1237" s="297"/>
      <c r="CT1237" s="297"/>
      <c r="CU1237" s="297"/>
      <c r="CV1237" s="297"/>
      <c r="CW1237" s="297"/>
      <c r="CX1237" s="297"/>
      <c r="CY1237" s="297"/>
      <c r="CZ1237" s="297"/>
      <c r="DA1237" s="297"/>
      <c r="DB1237" s="297"/>
      <c r="DC1237" s="297"/>
      <c r="DD1237" s="297"/>
      <c r="DE1237" s="297"/>
      <c r="DF1237" s="297"/>
      <c r="DG1237" s="297"/>
    </row>
    <row r="1238" spans="1:111" s="72" customFormat="1" ht="39.75" customHeight="1">
      <c r="A1238" s="291">
        <v>59</v>
      </c>
      <c r="B1238" s="291">
        <v>5</v>
      </c>
      <c r="C1238" s="5" t="s">
        <v>1972</v>
      </c>
      <c r="D1238" s="5" t="s">
        <v>1973</v>
      </c>
      <c r="E1238" s="263" t="s">
        <v>1974</v>
      </c>
      <c r="F1238" s="281" t="s">
        <v>1975</v>
      </c>
      <c r="G1238" s="281" t="s">
        <v>54</v>
      </c>
      <c r="H1238" s="283">
        <v>14700</v>
      </c>
      <c r="I1238" s="276"/>
      <c r="J1238" s="277"/>
      <c r="K1238" s="76" t="s">
        <v>1976</v>
      </c>
      <c r="L1238" s="281" t="s">
        <v>1977</v>
      </c>
      <c r="M1238" s="277"/>
      <c r="N1238" s="297"/>
      <c r="O1238" s="280"/>
      <c r="P1238" s="297"/>
      <c r="Q1238" s="297"/>
      <c r="R1238" s="297"/>
      <c r="S1238" s="297"/>
      <c r="T1238" s="297"/>
      <c r="U1238" s="297"/>
      <c r="V1238" s="297"/>
      <c r="W1238" s="297"/>
      <c r="X1238" s="297"/>
      <c r="Y1238" s="297"/>
      <c r="Z1238" s="297"/>
      <c r="AA1238" s="297"/>
      <c r="AB1238" s="297"/>
      <c r="AC1238" s="297"/>
      <c r="AD1238" s="297"/>
      <c r="AE1238" s="297"/>
      <c r="AF1238" s="297"/>
      <c r="AG1238" s="297"/>
      <c r="AH1238" s="297"/>
      <c r="AI1238" s="297"/>
      <c r="AJ1238" s="297"/>
      <c r="AK1238" s="297"/>
      <c r="AL1238" s="297"/>
      <c r="AM1238" s="297"/>
      <c r="AN1238" s="297"/>
      <c r="AO1238" s="297"/>
      <c r="AP1238" s="297"/>
      <c r="AQ1238" s="297"/>
      <c r="AR1238" s="297"/>
      <c r="AS1238" s="297"/>
      <c r="AT1238" s="297"/>
      <c r="AU1238" s="297"/>
      <c r="AV1238" s="297"/>
      <c r="AW1238" s="297"/>
      <c r="AX1238" s="297"/>
      <c r="AY1238" s="297"/>
      <c r="AZ1238" s="297"/>
      <c r="BA1238" s="297"/>
      <c r="BB1238" s="297"/>
      <c r="BC1238" s="297"/>
      <c r="BD1238" s="297"/>
      <c r="BE1238" s="297"/>
      <c r="BF1238" s="297"/>
      <c r="BG1238" s="297"/>
      <c r="BH1238" s="297"/>
      <c r="BI1238" s="297"/>
      <c r="BJ1238" s="297"/>
      <c r="BK1238" s="297"/>
      <c r="BL1238" s="297"/>
      <c r="BM1238" s="297"/>
      <c r="BN1238" s="297"/>
      <c r="BO1238" s="297"/>
      <c r="BP1238" s="297"/>
      <c r="BQ1238" s="297"/>
      <c r="BR1238" s="297"/>
      <c r="BS1238" s="297"/>
      <c r="BT1238" s="297"/>
      <c r="BU1238" s="297"/>
      <c r="BV1238" s="297"/>
      <c r="BW1238" s="297"/>
      <c r="BX1238" s="297"/>
      <c r="BY1238" s="297"/>
      <c r="BZ1238" s="297"/>
      <c r="CA1238" s="297"/>
      <c r="CB1238" s="297"/>
      <c r="CC1238" s="297"/>
      <c r="CD1238" s="297"/>
      <c r="CE1238" s="297"/>
      <c r="CF1238" s="297"/>
      <c r="CG1238" s="297"/>
      <c r="CH1238" s="297"/>
      <c r="CI1238" s="297"/>
      <c r="CJ1238" s="297"/>
      <c r="CK1238" s="297"/>
      <c r="CL1238" s="297"/>
      <c r="CM1238" s="297"/>
      <c r="CN1238" s="297"/>
      <c r="CO1238" s="297"/>
      <c r="CP1238" s="297"/>
      <c r="CQ1238" s="297"/>
      <c r="CR1238" s="297"/>
      <c r="CS1238" s="297"/>
      <c r="CT1238" s="297"/>
      <c r="CU1238" s="297"/>
      <c r="CV1238" s="297"/>
      <c r="CW1238" s="297"/>
      <c r="CX1238" s="297"/>
      <c r="CY1238" s="297"/>
      <c r="CZ1238" s="297"/>
      <c r="DA1238" s="297"/>
      <c r="DB1238" s="297"/>
      <c r="DC1238" s="297"/>
      <c r="DD1238" s="297"/>
      <c r="DE1238" s="297"/>
      <c r="DF1238" s="297"/>
      <c r="DG1238" s="297"/>
    </row>
    <row r="1239" spans="1:111" s="72" customFormat="1" ht="39.75" customHeight="1">
      <c r="A1239" s="291">
        <v>60</v>
      </c>
      <c r="B1239" s="291">
        <v>6</v>
      </c>
      <c r="C1239" s="5" t="s">
        <v>1826</v>
      </c>
      <c r="D1239" s="5" t="s">
        <v>1956</v>
      </c>
      <c r="E1239" s="263" t="s">
        <v>1978</v>
      </c>
      <c r="F1239" s="281" t="s">
        <v>1979</v>
      </c>
      <c r="G1239" s="281" t="s">
        <v>54</v>
      </c>
      <c r="H1239" s="109">
        <v>121200</v>
      </c>
      <c r="I1239" s="276"/>
      <c r="J1239" s="277"/>
      <c r="K1239" s="76" t="s">
        <v>1976</v>
      </c>
      <c r="L1239" s="281" t="s">
        <v>1980</v>
      </c>
      <c r="M1239" s="277"/>
      <c r="N1239" s="297"/>
      <c r="O1239" s="280"/>
      <c r="P1239" s="297"/>
      <c r="Q1239" s="297"/>
      <c r="R1239" s="297"/>
      <c r="S1239" s="297"/>
      <c r="T1239" s="297"/>
      <c r="U1239" s="297"/>
      <c r="V1239" s="297"/>
      <c r="W1239" s="297"/>
      <c r="X1239" s="297"/>
      <c r="Y1239" s="297"/>
      <c r="Z1239" s="297"/>
      <c r="AA1239" s="297"/>
      <c r="AB1239" s="297"/>
      <c r="AC1239" s="297"/>
      <c r="AD1239" s="297"/>
      <c r="AE1239" s="297"/>
      <c r="AF1239" s="297"/>
      <c r="AG1239" s="297"/>
      <c r="AH1239" s="297"/>
      <c r="AI1239" s="297"/>
      <c r="AJ1239" s="297"/>
      <c r="AK1239" s="297"/>
      <c r="AL1239" s="297"/>
      <c r="AM1239" s="297"/>
      <c r="AN1239" s="297"/>
      <c r="AO1239" s="297"/>
      <c r="AP1239" s="297"/>
      <c r="AQ1239" s="297"/>
      <c r="AR1239" s="297"/>
      <c r="AS1239" s="297"/>
      <c r="AT1239" s="297"/>
      <c r="AU1239" s="297"/>
      <c r="AV1239" s="297"/>
      <c r="AW1239" s="297"/>
      <c r="AX1239" s="297"/>
      <c r="AY1239" s="297"/>
      <c r="AZ1239" s="297"/>
      <c r="BA1239" s="297"/>
      <c r="BB1239" s="297"/>
      <c r="BC1239" s="297"/>
      <c r="BD1239" s="297"/>
      <c r="BE1239" s="297"/>
      <c r="BF1239" s="297"/>
      <c r="BG1239" s="297"/>
      <c r="BH1239" s="297"/>
      <c r="BI1239" s="297"/>
      <c r="BJ1239" s="297"/>
      <c r="BK1239" s="297"/>
      <c r="BL1239" s="297"/>
      <c r="BM1239" s="297"/>
      <c r="BN1239" s="297"/>
      <c r="BO1239" s="297"/>
      <c r="BP1239" s="297"/>
      <c r="BQ1239" s="297"/>
      <c r="BR1239" s="297"/>
      <c r="BS1239" s="297"/>
      <c r="BT1239" s="297"/>
      <c r="BU1239" s="297"/>
      <c r="BV1239" s="297"/>
      <c r="BW1239" s="297"/>
      <c r="BX1239" s="297"/>
      <c r="BY1239" s="297"/>
      <c r="BZ1239" s="297"/>
      <c r="CA1239" s="297"/>
      <c r="CB1239" s="297"/>
      <c r="CC1239" s="297"/>
      <c r="CD1239" s="297"/>
      <c r="CE1239" s="297"/>
      <c r="CF1239" s="297"/>
      <c r="CG1239" s="297"/>
      <c r="CH1239" s="297"/>
      <c r="CI1239" s="297"/>
      <c r="CJ1239" s="297"/>
      <c r="CK1239" s="297"/>
      <c r="CL1239" s="297"/>
      <c r="CM1239" s="297"/>
      <c r="CN1239" s="297"/>
      <c r="CO1239" s="297"/>
      <c r="CP1239" s="297"/>
      <c r="CQ1239" s="297"/>
      <c r="CR1239" s="297"/>
      <c r="CS1239" s="297"/>
      <c r="CT1239" s="297"/>
      <c r="CU1239" s="297"/>
      <c r="CV1239" s="297"/>
      <c r="CW1239" s="297"/>
      <c r="CX1239" s="297"/>
      <c r="CY1239" s="297"/>
      <c r="CZ1239" s="297"/>
      <c r="DA1239" s="297"/>
      <c r="DB1239" s="297"/>
      <c r="DC1239" s="297"/>
      <c r="DD1239" s="297"/>
      <c r="DE1239" s="297"/>
      <c r="DF1239" s="297"/>
      <c r="DG1239" s="297"/>
    </row>
    <row r="1240" spans="1:111" s="72" customFormat="1" ht="39.75" customHeight="1">
      <c r="A1240" s="291"/>
      <c r="B1240" s="291"/>
      <c r="C1240" s="240"/>
      <c r="D1240" s="240"/>
      <c r="E1240" s="263"/>
      <c r="F1240" s="268"/>
      <c r="G1240" s="268"/>
      <c r="H1240" s="282">
        <v>0</v>
      </c>
      <c r="I1240" s="276"/>
      <c r="J1240" s="277"/>
      <c r="K1240" s="76"/>
      <c r="L1240" s="268"/>
      <c r="M1240" s="277"/>
      <c r="N1240" s="297"/>
      <c r="O1240" s="280"/>
      <c r="P1240" s="297"/>
      <c r="Q1240" s="297"/>
      <c r="R1240" s="297"/>
      <c r="S1240" s="297"/>
      <c r="T1240" s="297"/>
      <c r="U1240" s="297"/>
      <c r="V1240" s="297"/>
      <c r="W1240" s="297"/>
      <c r="X1240" s="297"/>
      <c r="Y1240" s="297"/>
      <c r="Z1240" s="297"/>
      <c r="AA1240" s="297"/>
      <c r="AB1240" s="297"/>
      <c r="AC1240" s="297"/>
      <c r="AD1240" s="297"/>
      <c r="AE1240" s="297"/>
      <c r="AF1240" s="297"/>
      <c r="AG1240" s="297"/>
      <c r="AH1240" s="297"/>
      <c r="AI1240" s="297"/>
      <c r="AJ1240" s="297"/>
      <c r="AK1240" s="297"/>
      <c r="AL1240" s="297"/>
      <c r="AM1240" s="297"/>
      <c r="AN1240" s="297"/>
      <c r="AO1240" s="297"/>
      <c r="AP1240" s="297"/>
      <c r="AQ1240" s="297"/>
      <c r="AR1240" s="297"/>
      <c r="AS1240" s="297"/>
      <c r="AT1240" s="297"/>
      <c r="AU1240" s="297"/>
      <c r="AV1240" s="297"/>
      <c r="AW1240" s="297"/>
      <c r="AX1240" s="297"/>
      <c r="AY1240" s="297"/>
      <c r="AZ1240" s="297"/>
      <c r="BA1240" s="297"/>
      <c r="BB1240" s="297"/>
      <c r="BC1240" s="297"/>
      <c r="BD1240" s="297"/>
      <c r="BE1240" s="297"/>
      <c r="BF1240" s="297"/>
      <c r="BG1240" s="297"/>
      <c r="BH1240" s="297"/>
      <c r="BI1240" s="297"/>
      <c r="BJ1240" s="297"/>
      <c r="BK1240" s="297"/>
      <c r="BL1240" s="297"/>
      <c r="BM1240" s="297"/>
      <c r="BN1240" s="297"/>
      <c r="BO1240" s="297"/>
      <c r="BP1240" s="297"/>
      <c r="BQ1240" s="297"/>
      <c r="BR1240" s="297"/>
      <c r="BS1240" s="297"/>
      <c r="BT1240" s="297"/>
      <c r="BU1240" s="297"/>
      <c r="BV1240" s="297"/>
      <c r="BW1240" s="297"/>
      <c r="BX1240" s="297"/>
      <c r="BY1240" s="297"/>
      <c r="BZ1240" s="297"/>
      <c r="CA1240" s="297"/>
      <c r="CB1240" s="297"/>
      <c r="CC1240" s="297"/>
      <c r="CD1240" s="297"/>
      <c r="CE1240" s="297"/>
      <c r="CF1240" s="297"/>
      <c r="CG1240" s="297"/>
      <c r="CH1240" s="297"/>
      <c r="CI1240" s="297"/>
      <c r="CJ1240" s="297"/>
      <c r="CK1240" s="297"/>
      <c r="CL1240" s="297"/>
      <c r="CM1240" s="297"/>
      <c r="CN1240" s="297"/>
      <c r="CO1240" s="297"/>
      <c r="CP1240" s="297"/>
      <c r="CQ1240" s="297"/>
      <c r="CR1240" s="297"/>
      <c r="CS1240" s="297"/>
      <c r="CT1240" s="297"/>
      <c r="CU1240" s="297"/>
      <c r="CV1240" s="297"/>
      <c r="CW1240" s="297"/>
      <c r="CX1240" s="297"/>
      <c r="CY1240" s="297"/>
      <c r="CZ1240" s="297"/>
      <c r="DA1240" s="297"/>
      <c r="DB1240" s="297"/>
      <c r="DC1240" s="297"/>
      <c r="DD1240" s="297"/>
      <c r="DE1240" s="297"/>
      <c r="DF1240" s="297"/>
      <c r="DG1240" s="297"/>
    </row>
    <row r="1241" spans="1:111" s="72" customFormat="1" ht="39.75" customHeight="1">
      <c r="A1241" s="291">
        <v>61</v>
      </c>
      <c r="B1241" s="291">
        <v>8</v>
      </c>
      <c r="C1241" s="5" t="s">
        <v>1981</v>
      </c>
      <c r="D1241" s="5" t="s">
        <v>1956</v>
      </c>
      <c r="E1241" s="263" t="s">
        <v>1982</v>
      </c>
      <c r="F1241" s="299" t="s">
        <v>1983</v>
      </c>
      <c r="G1241" s="281" t="s">
        <v>54</v>
      </c>
      <c r="H1241" s="275">
        <v>2500</v>
      </c>
      <c r="I1241" s="276"/>
      <c r="J1241" s="277"/>
      <c r="K1241" s="76" t="s">
        <v>1984</v>
      </c>
      <c r="L1241" s="299" t="s">
        <v>1985</v>
      </c>
      <c r="M1241" s="277"/>
      <c r="N1241" s="297"/>
      <c r="O1241" s="280"/>
      <c r="P1241" s="297"/>
      <c r="Q1241" s="297"/>
      <c r="R1241" s="297"/>
      <c r="S1241" s="297"/>
      <c r="T1241" s="297"/>
      <c r="U1241" s="297"/>
      <c r="V1241" s="297"/>
      <c r="W1241" s="297"/>
      <c r="X1241" s="297"/>
      <c r="Y1241" s="297"/>
      <c r="Z1241" s="297"/>
      <c r="AA1241" s="297"/>
      <c r="AB1241" s="297"/>
      <c r="AC1241" s="297"/>
      <c r="AD1241" s="297"/>
      <c r="AE1241" s="297"/>
      <c r="AF1241" s="297"/>
      <c r="AG1241" s="297"/>
      <c r="AH1241" s="297"/>
      <c r="AI1241" s="297"/>
      <c r="AJ1241" s="297"/>
      <c r="AK1241" s="297"/>
      <c r="AL1241" s="297"/>
      <c r="AM1241" s="297"/>
      <c r="AN1241" s="297"/>
      <c r="AO1241" s="297"/>
      <c r="AP1241" s="297"/>
      <c r="AQ1241" s="297"/>
      <c r="AR1241" s="297"/>
      <c r="AS1241" s="297"/>
      <c r="AT1241" s="297"/>
      <c r="AU1241" s="297"/>
      <c r="AV1241" s="297"/>
      <c r="AW1241" s="297"/>
      <c r="AX1241" s="297"/>
      <c r="AY1241" s="297"/>
      <c r="AZ1241" s="297"/>
      <c r="BA1241" s="297"/>
      <c r="BB1241" s="297"/>
      <c r="BC1241" s="297"/>
      <c r="BD1241" s="297"/>
      <c r="BE1241" s="297"/>
      <c r="BF1241" s="297"/>
      <c r="BG1241" s="297"/>
      <c r="BH1241" s="297"/>
      <c r="BI1241" s="297"/>
      <c r="BJ1241" s="297"/>
      <c r="BK1241" s="297"/>
      <c r="BL1241" s="297"/>
      <c r="BM1241" s="297"/>
      <c r="BN1241" s="297"/>
      <c r="BO1241" s="297"/>
      <c r="BP1241" s="297"/>
      <c r="BQ1241" s="297"/>
      <c r="BR1241" s="297"/>
      <c r="BS1241" s="297"/>
      <c r="BT1241" s="297"/>
      <c r="BU1241" s="297"/>
      <c r="BV1241" s="297"/>
      <c r="BW1241" s="297"/>
      <c r="BX1241" s="297"/>
      <c r="BY1241" s="297"/>
      <c r="BZ1241" s="297"/>
      <c r="CA1241" s="297"/>
      <c r="CB1241" s="297"/>
      <c r="CC1241" s="297"/>
      <c r="CD1241" s="297"/>
      <c r="CE1241" s="297"/>
      <c r="CF1241" s="297"/>
      <c r="CG1241" s="297"/>
      <c r="CH1241" s="297"/>
      <c r="CI1241" s="297"/>
      <c r="CJ1241" s="297"/>
      <c r="CK1241" s="297"/>
      <c r="CL1241" s="297"/>
      <c r="CM1241" s="297"/>
      <c r="CN1241" s="297"/>
      <c r="CO1241" s="297"/>
      <c r="CP1241" s="297"/>
      <c r="CQ1241" s="297"/>
      <c r="CR1241" s="297"/>
      <c r="CS1241" s="297"/>
      <c r="CT1241" s="297"/>
      <c r="CU1241" s="297"/>
      <c r="CV1241" s="297"/>
      <c r="CW1241" s="297"/>
      <c r="CX1241" s="297"/>
      <c r="CY1241" s="297"/>
      <c r="CZ1241" s="297"/>
      <c r="DA1241" s="297"/>
      <c r="DB1241" s="297"/>
      <c r="DC1241" s="297"/>
      <c r="DD1241" s="297"/>
      <c r="DE1241" s="297"/>
      <c r="DF1241" s="297"/>
      <c r="DG1241" s="297"/>
    </row>
    <row r="1242" spans="1:111" s="72" customFormat="1" ht="39.75" customHeight="1">
      <c r="A1242" s="291">
        <v>62</v>
      </c>
      <c r="B1242" s="291">
        <v>9</v>
      </c>
      <c r="C1242" s="5" t="s">
        <v>1981</v>
      </c>
      <c r="D1242" s="5" t="s">
        <v>1956</v>
      </c>
      <c r="E1242" s="263" t="s">
        <v>1982</v>
      </c>
      <c r="F1242" s="299" t="s">
        <v>1986</v>
      </c>
      <c r="G1242" s="281" t="s">
        <v>403</v>
      </c>
      <c r="H1242" s="283">
        <v>180000</v>
      </c>
      <c r="I1242" s="276"/>
      <c r="J1242" s="277"/>
      <c r="K1242" s="76" t="s">
        <v>1987</v>
      </c>
      <c r="L1242" s="299" t="s">
        <v>1988</v>
      </c>
      <c r="M1242" s="277">
        <v>5</v>
      </c>
      <c r="N1242" s="297"/>
      <c r="O1242" s="280"/>
      <c r="P1242" s="297"/>
      <c r="Q1242" s="297"/>
      <c r="R1242" s="297"/>
      <c r="S1242" s="297"/>
      <c r="T1242" s="297"/>
      <c r="U1242" s="297"/>
      <c r="V1242" s="297"/>
      <c r="W1242" s="297"/>
      <c r="X1242" s="297"/>
      <c r="Y1242" s="297"/>
      <c r="Z1242" s="297"/>
      <c r="AA1242" s="297"/>
      <c r="AB1242" s="297"/>
      <c r="AC1242" s="297"/>
      <c r="AD1242" s="297"/>
      <c r="AE1242" s="297"/>
      <c r="AF1242" s="297"/>
      <c r="AG1242" s="297"/>
      <c r="AH1242" s="297"/>
      <c r="AI1242" s="297"/>
      <c r="AJ1242" s="297"/>
      <c r="AK1242" s="297"/>
      <c r="AL1242" s="297"/>
      <c r="AM1242" s="297"/>
      <c r="AN1242" s="297"/>
      <c r="AO1242" s="297"/>
      <c r="AP1242" s="297"/>
      <c r="AQ1242" s="297"/>
      <c r="AR1242" s="297"/>
      <c r="AS1242" s="297"/>
      <c r="AT1242" s="297"/>
      <c r="AU1242" s="297"/>
      <c r="AV1242" s="297"/>
      <c r="AW1242" s="297"/>
      <c r="AX1242" s="297"/>
      <c r="AY1242" s="297"/>
      <c r="AZ1242" s="297"/>
      <c r="BA1242" s="297"/>
      <c r="BB1242" s="297"/>
      <c r="BC1242" s="297"/>
      <c r="BD1242" s="297"/>
      <c r="BE1242" s="297"/>
      <c r="BF1242" s="297"/>
      <c r="BG1242" s="297"/>
      <c r="BH1242" s="297"/>
      <c r="BI1242" s="297"/>
      <c r="BJ1242" s="297"/>
      <c r="BK1242" s="297"/>
      <c r="BL1242" s="297"/>
      <c r="BM1242" s="297"/>
      <c r="BN1242" s="297"/>
      <c r="BO1242" s="297"/>
      <c r="BP1242" s="297"/>
      <c r="BQ1242" s="297"/>
      <c r="BR1242" s="297"/>
      <c r="BS1242" s="297"/>
      <c r="BT1242" s="297"/>
      <c r="BU1242" s="297"/>
      <c r="BV1242" s="297"/>
      <c r="BW1242" s="297"/>
      <c r="BX1242" s="297"/>
      <c r="BY1242" s="297"/>
      <c r="BZ1242" s="297"/>
      <c r="CA1242" s="297"/>
      <c r="CB1242" s="297"/>
      <c r="CC1242" s="297"/>
      <c r="CD1242" s="297"/>
      <c r="CE1242" s="297"/>
      <c r="CF1242" s="297"/>
      <c r="CG1242" s="297"/>
      <c r="CH1242" s="297"/>
      <c r="CI1242" s="297"/>
      <c r="CJ1242" s="297"/>
      <c r="CK1242" s="297"/>
      <c r="CL1242" s="297"/>
      <c r="CM1242" s="297"/>
      <c r="CN1242" s="297"/>
      <c r="CO1242" s="297"/>
      <c r="CP1242" s="297"/>
      <c r="CQ1242" s="297"/>
      <c r="CR1242" s="297"/>
      <c r="CS1242" s="297"/>
      <c r="CT1242" s="297"/>
      <c r="CU1242" s="297"/>
      <c r="CV1242" s="297"/>
      <c r="CW1242" s="297"/>
      <c r="CX1242" s="297"/>
      <c r="CY1242" s="297"/>
      <c r="CZ1242" s="297"/>
      <c r="DA1242" s="297"/>
      <c r="DB1242" s="297"/>
      <c r="DC1242" s="297"/>
      <c r="DD1242" s="297"/>
      <c r="DE1242" s="297"/>
      <c r="DF1242" s="297"/>
      <c r="DG1242" s="297"/>
    </row>
    <row r="1243" spans="1:111" s="72" customFormat="1" ht="39.75" customHeight="1">
      <c r="A1243" s="291">
        <v>63</v>
      </c>
      <c r="B1243" s="291">
        <v>10</v>
      </c>
      <c r="C1243" s="266" t="s">
        <v>1989</v>
      </c>
      <c r="D1243" s="266" t="s">
        <v>1949</v>
      </c>
      <c r="E1243" s="266" t="s">
        <v>1990</v>
      </c>
      <c r="F1243" s="266" t="s">
        <v>1991</v>
      </c>
      <c r="G1243" s="284" t="s">
        <v>54</v>
      </c>
      <c r="H1243" s="282">
        <v>7820</v>
      </c>
      <c r="I1243" s="289"/>
      <c r="J1243" s="290"/>
      <c r="K1243" s="255">
        <v>42782</v>
      </c>
      <c r="L1243" s="266" t="s">
        <v>1992</v>
      </c>
      <c r="M1243" s="277"/>
      <c r="N1243" s="297"/>
      <c r="O1243" s="280"/>
      <c r="P1243" s="297"/>
      <c r="Q1243" s="297"/>
      <c r="R1243" s="297"/>
      <c r="S1243" s="297"/>
      <c r="T1243" s="297"/>
      <c r="U1243" s="297"/>
      <c r="V1243" s="297"/>
      <c r="W1243" s="297"/>
      <c r="X1243" s="297"/>
      <c r="Y1243" s="297"/>
      <c r="Z1243" s="297"/>
      <c r="AA1243" s="297"/>
      <c r="AB1243" s="297"/>
      <c r="AC1243" s="297"/>
      <c r="AD1243" s="297"/>
      <c r="AE1243" s="297"/>
      <c r="AF1243" s="297"/>
      <c r="AG1243" s="297"/>
      <c r="AH1243" s="297"/>
      <c r="AI1243" s="297"/>
      <c r="AJ1243" s="297"/>
      <c r="AK1243" s="297"/>
      <c r="AL1243" s="297"/>
      <c r="AM1243" s="297"/>
      <c r="AN1243" s="297"/>
      <c r="AO1243" s="297"/>
      <c r="AP1243" s="297"/>
      <c r="AQ1243" s="297"/>
      <c r="AR1243" s="297"/>
      <c r="AS1243" s="297"/>
      <c r="AT1243" s="297"/>
      <c r="AU1243" s="297"/>
      <c r="AV1243" s="297"/>
      <c r="AW1243" s="297"/>
      <c r="AX1243" s="297"/>
      <c r="AY1243" s="297"/>
      <c r="AZ1243" s="297"/>
      <c r="BA1243" s="297"/>
      <c r="BB1243" s="297"/>
      <c r="BC1243" s="297"/>
      <c r="BD1243" s="297"/>
      <c r="BE1243" s="297"/>
      <c r="BF1243" s="297"/>
      <c r="BG1243" s="297"/>
      <c r="BH1243" s="297"/>
      <c r="BI1243" s="297"/>
      <c r="BJ1243" s="297"/>
      <c r="BK1243" s="297"/>
      <c r="BL1243" s="297"/>
      <c r="BM1243" s="297"/>
      <c r="BN1243" s="297"/>
      <c r="BO1243" s="297"/>
      <c r="BP1243" s="297"/>
      <c r="BQ1243" s="297"/>
      <c r="BR1243" s="297"/>
      <c r="BS1243" s="297"/>
      <c r="BT1243" s="297"/>
      <c r="BU1243" s="297"/>
      <c r="BV1243" s="297"/>
      <c r="BW1243" s="297"/>
      <c r="BX1243" s="297"/>
      <c r="BY1243" s="297"/>
      <c r="BZ1243" s="297"/>
      <c r="CA1243" s="297"/>
      <c r="CB1243" s="297"/>
      <c r="CC1243" s="297"/>
      <c r="CD1243" s="297"/>
      <c r="CE1243" s="297"/>
      <c r="CF1243" s="297"/>
      <c r="CG1243" s="297"/>
      <c r="CH1243" s="297"/>
      <c r="CI1243" s="297"/>
      <c r="CJ1243" s="297"/>
      <c r="CK1243" s="297"/>
      <c r="CL1243" s="297"/>
      <c r="CM1243" s="297"/>
      <c r="CN1243" s="297"/>
      <c r="CO1243" s="297"/>
      <c r="CP1243" s="297"/>
      <c r="CQ1243" s="297"/>
      <c r="CR1243" s="297"/>
      <c r="CS1243" s="297"/>
      <c r="CT1243" s="297"/>
      <c r="CU1243" s="297"/>
      <c r="CV1243" s="297"/>
      <c r="CW1243" s="297"/>
      <c r="CX1243" s="297"/>
      <c r="CY1243" s="297"/>
      <c r="CZ1243" s="297"/>
      <c r="DA1243" s="297"/>
      <c r="DB1243" s="297"/>
      <c r="DC1243" s="297"/>
      <c r="DD1243" s="297"/>
      <c r="DE1243" s="297"/>
      <c r="DF1243" s="297"/>
      <c r="DG1243" s="297"/>
    </row>
    <row r="1244" spans="1:111" s="72" customFormat="1" ht="39.75" customHeight="1">
      <c r="A1244" s="291">
        <v>64</v>
      </c>
      <c r="B1244" s="291">
        <v>11</v>
      </c>
      <c r="C1244" s="264" t="s">
        <v>1993</v>
      </c>
      <c r="D1244" s="264" t="s">
        <v>1962</v>
      </c>
      <c r="E1244" s="264" t="s">
        <v>1994</v>
      </c>
      <c r="F1244" s="264" t="s">
        <v>1995</v>
      </c>
      <c r="G1244" s="300" t="s">
        <v>54</v>
      </c>
      <c r="H1244" s="282">
        <v>1200</v>
      </c>
      <c r="I1244" s="276"/>
      <c r="J1244" s="277"/>
      <c r="K1244" s="76" t="s">
        <v>1996</v>
      </c>
      <c r="L1244" s="264" t="s">
        <v>1997</v>
      </c>
      <c r="M1244" s="277"/>
      <c r="N1244" s="297"/>
      <c r="O1244" s="280"/>
      <c r="P1244" s="297"/>
      <c r="Q1244" s="297"/>
      <c r="R1244" s="297"/>
      <c r="S1244" s="297"/>
      <c r="T1244" s="297"/>
      <c r="U1244" s="297"/>
      <c r="V1244" s="297"/>
      <c r="W1244" s="297"/>
      <c r="X1244" s="297"/>
      <c r="Y1244" s="297"/>
      <c r="Z1244" s="297"/>
      <c r="AA1244" s="297"/>
      <c r="AB1244" s="297"/>
      <c r="AC1244" s="297"/>
      <c r="AD1244" s="297"/>
      <c r="AE1244" s="297"/>
      <c r="AF1244" s="297"/>
      <c r="AG1244" s="297"/>
      <c r="AH1244" s="297"/>
      <c r="AI1244" s="297"/>
      <c r="AJ1244" s="297"/>
      <c r="AK1244" s="297"/>
      <c r="AL1244" s="297"/>
      <c r="AM1244" s="297"/>
      <c r="AN1244" s="297"/>
      <c r="AO1244" s="297"/>
      <c r="AP1244" s="297"/>
      <c r="AQ1244" s="297"/>
      <c r="AR1244" s="297"/>
      <c r="AS1244" s="297"/>
      <c r="AT1244" s="297"/>
      <c r="AU1244" s="297"/>
      <c r="AV1244" s="297"/>
      <c r="AW1244" s="297"/>
      <c r="AX1244" s="297"/>
      <c r="AY1244" s="297"/>
      <c r="AZ1244" s="297"/>
      <c r="BA1244" s="297"/>
      <c r="BB1244" s="297"/>
      <c r="BC1244" s="297"/>
      <c r="BD1244" s="297"/>
      <c r="BE1244" s="297"/>
      <c r="BF1244" s="297"/>
      <c r="BG1244" s="297"/>
      <c r="BH1244" s="297"/>
      <c r="BI1244" s="297"/>
      <c r="BJ1244" s="297"/>
      <c r="BK1244" s="297"/>
      <c r="BL1244" s="297"/>
      <c r="BM1244" s="297"/>
      <c r="BN1244" s="297"/>
      <c r="BO1244" s="297"/>
      <c r="BP1244" s="297"/>
      <c r="BQ1244" s="297"/>
      <c r="BR1244" s="297"/>
      <c r="BS1244" s="297"/>
      <c r="BT1244" s="297"/>
      <c r="BU1244" s="297"/>
      <c r="BV1244" s="297"/>
      <c r="BW1244" s="297"/>
      <c r="BX1244" s="297"/>
      <c r="BY1244" s="297"/>
      <c r="BZ1244" s="297"/>
      <c r="CA1244" s="297"/>
      <c r="CB1244" s="297"/>
      <c r="CC1244" s="297"/>
      <c r="CD1244" s="297"/>
      <c r="CE1244" s="297"/>
      <c r="CF1244" s="297"/>
      <c r="CG1244" s="297"/>
      <c r="CH1244" s="297"/>
      <c r="CI1244" s="297"/>
      <c r="CJ1244" s="297"/>
      <c r="CK1244" s="297"/>
      <c r="CL1244" s="297"/>
      <c r="CM1244" s="297"/>
      <c r="CN1244" s="297"/>
      <c r="CO1244" s="297"/>
      <c r="CP1244" s="297"/>
      <c r="CQ1244" s="297"/>
      <c r="CR1244" s="297"/>
      <c r="CS1244" s="297"/>
      <c r="CT1244" s="297"/>
      <c r="CU1244" s="297"/>
      <c r="CV1244" s="297"/>
      <c r="CW1244" s="297"/>
      <c r="CX1244" s="297"/>
      <c r="CY1244" s="297"/>
      <c r="CZ1244" s="297"/>
      <c r="DA1244" s="297"/>
      <c r="DB1244" s="297"/>
      <c r="DC1244" s="297"/>
      <c r="DD1244" s="297"/>
      <c r="DE1244" s="297"/>
      <c r="DF1244" s="297"/>
      <c r="DG1244" s="297"/>
    </row>
    <row r="1245" spans="1:111" s="72" customFormat="1" ht="39.75" customHeight="1">
      <c r="A1245" s="291">
        <v>65</v>
      </c>
      <c r="B1245" s="291">
        <v>12</v>
      </c>
      <c r="C1245" s="5" t="s">
        <v>1998</v>
      </c>
      <c r="D1245" s="5" t="s">
        <v>1973</v>
      </c>
      <c r="E1245" s="266" t="s">
        <v>1999</v>
      </c>
      <c r="F1245" s="266" t="s">
        <v>2000</v>
      </c>
      <c r="G1245" s="284" t="s">
        <v>54</v>
      </c>
      <c r="H1245" s="109">
        <v>3200</v>
      </c>
      <c r="I1245" s="276"/>
      <c r="J1245" s="277"/>
      <c r="K1245" s="76" t="s">
        <v>2001</v>
      </c>
      <c r="L1245" s="266" t="s">
        <v>2002</v>
      </c>
      <c r="M1245" s="277"/>
      <c r="N1245" s="297"/>
      <c r="O1245" s="280"/>
      <c r="P1245" s="297"/>
      <c r="Q1245" s="297"/>
      <c r="R1245" s="297"/>
      <c r="S1245" s="297"/>
      <c r="T1245" s="297"/>
      <c r="U1245" s="297"/>
      <c r="V1245" s="297"/>
      <c r="W1245" s="297"/>
      <c r="X1245" s="297"/>
      <c r="Y1245" s="297"/>
      <c r="Z1245" s="297"/>
      <c r="AA1245" s="297"/>
      <c r="AB1245" s="297"/>
      <c r="AC1245" s="297"/>
      <c r="AD1245" s="297"/>
      <c r="AE1245" s="297"/>
      <c r="AF1245" s="297"/>
      <c r="AG1245" s="297"/>
      <c r="AH1245" s="297"/>
      <c r="AI1245" s="297"/>
      <c r="AJ1245" s="297"/>
      <c r="AK1245" s="297"/>
      <c r="AL1245" s="297"/>
      <c r="AM1245" s="297"/>
      <c r="AN1245" s="297"/>
      <c r="AO1245" s="297"/>
      <c r="AP1245" s="297"/>
      <c r="AQ1245" s="297"/>
      <c r="AR1245" s="297"/>
      <c r="AS1245" s="297"/>
      <c r="AT1245" s="297"/>
      <c r="AU1245" s="297"/>
      <c r="AV1245" s="297"/>
      <c r="AW1245" s="297"/>
      <c r="AX1245" s="297"/>
      <c r="AY1245" s="297"/>
      <c r="AZ1245" s="297"/>
      <c r="BA1245" s="297"/>
      <c r="BB1245" s="297"/>
      <c r="BC1245" s="297"/>
      <c r="BD1245" s="297"/>
      <c r="BE1245" s="297"/>
      <c r="BF1245" s="297"/>
      <c r="BG1245" s="297"/>
      <c r="BH1245" s="297"/>
      <c r="BI1245" s="297"/>
      <c r="BJ1245" s="297"/>
      <c r="BK1245" s="297"/>
      <c r="BL1245" s="297"/>
      <c r="BM1245" s="297"/>
      <c r="BN1245" s="297"/>
      <c r="BO1245" s="297"/>
      <c r="BP1245" s="297"/>
      <c r="BQ1245" s="297"/>
      <c r="BR1245" s="297"/>
      <c r="BS1245" s="297"/>
      <c r="BT1245" s="297"/>
      <c r="BU1245" s="297"/>
      <c r="BV1245" s="297"/>
      <c r="BW1245" s="297"/>
      <c r="BX1245" s="297"/>
      <c r="BY1245" s="297"/>
      <c r="BZ1245" s="297"/>
      <c r="CA1245" s="297"/>
      <c r="CB1245" s="297"/>
      <c r="CC1245" s="297"/>
      <c r="CD1245" s="297"/>
      <c r="CE1245" s="297"/>
      <c r="CF1245" s="297"/>
      <c r="CG1245" s="297"/>
      <c r="CH1245" s="297"/>
      <c r="CI1245" s="297"/>
      <c r="CJ1245" s="297"/>
      <c r="CK1245" s="297"/>
      <c r="CL1245" s="297"/>
      <c r="CM1245" s="297"/>
      <c r="CN1245" s="297"/>
      <c r="CO1245" s="297"/>
      <c r="CP1245" s="297"/>
      <c r="CQ1245" s="297"/>
      <c r="CR1245" s="297"/>
      <c r="CS1245" s="297"/>
      <c r="CT1245" s="297"/>
      <c r="CU1245" s="297"/>
      <c r="CV1245" s="297"/>
      <c r="CW1245" s="297"/>
      <c r="CX1245" s="297"/>
      <c r="CY1245" s="297"/>
      <c r="CZ1245" s="297"/>
      <c r="DA1245" s="297"/>
      <c r="DB1245" s="297"/>
      <c r="DC1245" s="297"/>
      <c r="DD1245" s="297"/>
      <c r="DE1245" s="297"/>
      <c r="DF1245" s="297"/>
      <c r="DG1245" s="297"/>
    </row>
    <row r="1246" spans="1:111" s="279" customFormat="1" ht="39.75" customHeight="1">
      <c r="A1246" s="291">
        <v>66</v>
      </c>
      <c r="B1246" s="291">
        <v>13</v>
      </c>
      <c r="C1246" s="5" t="s">
        <v>1972</v>
      </c>
      <c r="D1246" s="5" t="s">
        <v>1973</v>
      </c>
      <c r="E1246" s="266" t="s">
        <v>2003</v>
      </c>
      <c r="F1246" s="266" t="s">
        <v>2004</v>
      </c>
      <c r="G1246" s="284" t="s">
        <v>54</v>
      </c>
      <c r="H1246" s="275">
        <v>20250</v>
      </c>
      <c r="I1246" s="276"/>
      <c r="J1246" s="277"/>
      <c r="K1246" s="76" t="s">
        <v>2001</v>
      </c>
      <c r="L1246" s="266" t="s">
        <v>2005</v>
      </c>
      <c r="M1246" s="277"/>
      <c r="N1246" s="297"/>
      <c r="O1246" s="280"/>
      <c r="P1246" s="297"/>
      <c r="Q1246" s="297"/>
      <c r="R1246" s="297"/>
      <c r="S1246" s="297"/>
      <c r="T1246" s="297"/>
      <c r="U1246" s="297"/>
      <c r="V1246" s="297"/>
      <c r="W1246" s="297"/>
      <c r="X1246" s="297"/>
      <c r="Y1246" s="297"/>
      <c r="Z1246" s="297"/>
      <c r="AA1246" s="297"/>
      <c r="AB1246" s="297"/>
      <c r="AC1246" s="297"/>
      <c r="AD1246" s="297"/>
      <c r="AE1246" s="297"/>
      <c r="AF1246" s="297"/>
      <c r="AG1246" s="297"/>
      <c r="AH1246" s="297"/>
      <c r="AI1246" s="297"/>
      <c r="AJ1246" s="297"/>
      <c r="AK1246" s="297"/>
      <c r="AL1246" s="297"/>
      <c r="AM1246" s="297"/>
      <c r="AN1246" s="297"/>
      <c r="AO1246" s="297"/>
      <c r="AP1246" s="297"/>
      <c r="AQ1246" s="297"/>
      <c r="AR1246" s="297"/>
      <c r="AS1246" s="297"/>
      <c r="AT1246" s="297"/>
      <c r="AU1246" s="297"/>
      <c r="AV1246" s="297"/>
      <c r="AW1246" s="297"/>
      <c r="AX1246" s="297"/>
      <c r="AY1246" s="297"/>
      <c r="AZ1246" s="297"/>
      <c r="BA1246" s="297"/>
      <c r="BB1246" s="297"/>
      <c r="BC1246" s="297"/>
      <c r="BD1246" s="297"/>
      <c r="BE1246" s="297"/>
      <c r="BF1246" s="297"/>
      <c r="BG1246" s="297"/>
      <c r="BH1246" s="297"/>
      <c r="BI1246" s="297"/>
      <c r="BJ1246" s="297"/>
      <c r="BK1246" s="297"/>
      <c r="BL1246" s="297"/>
      <c r="BM1246" s="297"/>
      <c r="BN1246" s="297"/>
      <c r="BO1246" s="297"/>
      <c r="BP1246" s="297"/>
      <c r="BQ1246" s="297"/>
      <c r="BR1246" s="297"/>
      <c r="BS1246" s="297"/>
      <c r="BT1246" s="297"/>
      <c r="BU1246" s="297"/>
      <c r="BV1246" s="297"/>
      <c r="BW1246" s="297"/>
      <c r="BX1246" s="297"/>
      <c r="BY1246" s="297"/>
      <c r="BZ1246" s="297"/>
      <c r="CA1246" s="297"/>
      <c r="CB1246" s="297"/>
      <c r="CC1246" s="297"/>
      <c r="CD1246" s="297"/>
      <c r="CE1246" s="297"/>
      <c r="CF1246" s="297"/>
      <c r="CG1246" s="297"/>
      <c r="CH1246" s="297"/>
      <c r="CI1246" s="297"/>
      <c r="CJ1246" s="297"/>
      <c r="CK1246" s="297"/>
      <c r="CL1246" s="297"/>
      <c r="CM1246" s="297"/>
      <c r="CN1246" s="297"/>
      <c r="CO1246" s="297"/>
      <c r="CP1246" s="297"/>
      <c r="CQ1246" s="297"/>
      <c r="CR1246" s="297"/>
      <c r="CS1246" s="297"/>
      <c r="CT1246" s="297"/>
      <c r="CU1246" s="297"/>
      <c r="CV1246" s="297"/>
      <c r="CW1246" s="297"/>
      <c r="CX1246" s="297"/>
      <c r="CY1246" s="297"/>
      <c r="CZ1246" s="297"/>
      <c r="DA1246" s="297"/>
      <c r="DB1246" s="297"/>
      <c r="DC1246" s="297"/>
      <c r="DD1246" s="297"/>
      <c r="DE1246" s="297"/>
      <c r="DF1246" s="297"/>
      <c r="DG1246" s="297"/>
    </row>
    <row r="1247" spans="1:111" s="279" customFormat="1" ht="39.75" customHeight="1">
      <c r="A1247" s="291">
        <v>67</v>
      </c>
      <c r="B1247" s="291">
        <v>14</v>
      </c>
      <c r="C1247" s="266" t="s">
        <v>2006</v>
      </c>
      <c r="D1247" s="266" t="s">
        <v>1973</v>
      </c>
      <c r="E1247" s="266" t="s">
        <v>2007</v>
      </c>
      <c r="F1247" s="266" t="s">
        <v>2008</v>
      </c>
      <c r="G1247" s="284" t="s">
        <v>54</v>
      </c>
      <c r="H1247" s="109">
        <v>5400</v>
      </c>
      <c r="I1247" s="276"/>
      <c r="J1247" s="277"/>
      <c r="K1247" s="76" t="s">
        <v>2001</v>
      </c>
      <c r="L1247" s="266" t="s">
        <v>2009</v>
      </c>
      <c r="M1247" s="277"/>
      <c r="N1247" s="297"/>
      <c r="O1247" s="280"/>
      <c r="P1247" s="297"/>
      <c r="Q1247" s="297"/>
      <c r="R1247" s="297"/>
      <c r="S1247" s="297"/>
      <c r="T1247" s="297"/>
      <c r="U1247" s="297"/>
      <c r="V1247" s="297"/>
      <c r="W1247" s="297"/>
      <c r="X1247" s="297"/>
      <c r="Y1247" s="297"/>
      <c r="Z1247" s="297"/>
      <c r="AA1247" s="297"/>
      <c r="AB1247" s="297"/>
      <c r="AC1247" s="297"/>
      <c r="AD1247" s="297"/>
      <c r="AE1247" s="297"/>
      <c r="AF1247" s="297"/>
      <c r="AG1247" s="297"/>
      <c r="AH1247" s="297"/>
      <c r="AI1247" s="297"/>
      <c r="AJ1247" s="297"/>
      <c r="AK1247" s="297"/>
      <c r="AL1247" s="297"/>
      <c r="AM1247" s="297"/>
      <c r="AN1247" s="297"/>
      <c r="AO1247" s="297"/>
      <c r="AP1247" s="297"/>
      <c r="AQ1247" s="297"/>
      <c r="AR1247" s="297"/>
      <c r="AS1247" s="297"/>
      <c r="AT1247" s="297"/>
      <c r="AU1247" s="297"/>
      <c r="AV1247" s="297"/>
      <c r="AW1247" s="297"/>
      <c r="AX1247" s="297"/>
      <c r="AY1247" s="297"/>
      <c r="AZ1247" s="297"/>
      <c r="BA1247" s="297"/>
      <c r="BB1247" s="297"/>
      <c r="BC1247" s="297"/>
      <c r="BD1247" s="297"/>
      <c r="BE1247" s="297"/>
      <c r="BF1247" s="297"/>
      <c r="BG1247" s="297"/>
      <c r="BH1247" s="297"/>
      <c r="BI1247" s="297"/>
      <c r="BJ1247" s="297"/>
      <c r="BK1247" s="297"/>
      <c r="BL1247" s="297"/>
      <c r="BM1247" s="297"/>
      <c r="BN1247" s="297"/>
      <c r="BO1247" s="297"/>
      <c r="BP1247" s="297"/>
      <c r="BQ1247" s="297"/>
      <c r="BR1247" s="297"/>
      <c r="BS1247" s="297"/>
      <c r="BT1247" s="297"/>
      <c r="BU1247" s="297"/>
      <c r="BV1247" s="297"/>
      <c r="BW1247" s="297"/>
      <c r="BX1247" s="297"/>
      <c r="BY1247" s="297"/>
      <c r="BZ1247" s="297"/>
      <c r="CA1247" s="297"/>
      <c r="CB1247" s="297"/>
      <c r="CC1247" s="297"/>
      <c r="CD1247" s="297"/>
      <c r="CE1247" s="297"/>
      <c r="CF1247" s="297"/>
      <c r="CG1247" s="297"/>
      <c r="CH1247" s="297"/>
      <c r="CI1247" s="297"/>
      <c r="CJ1247" s="297"/>
      <c r="CK1247" s="297"/>
      <c r="CL1247" s="297"/>
      <c r="CM1247" s="297"/>
      <c r="CN1247" s="297"/>
      <c r="CO1247" s="297"/>
      <c r="CP1247" s="297"/>
      <c r="CQ1247" s="297"/>
      <c r="CR1247" s="297"/>
      <c r="CS1247" s="297"/>
      <c r="CT1247" s="297"/>
      <c r="CU1247" s="297"/>
      <c r="CV1247" s="297"/>
      <c r="CW1247" s="297"/>
      <c r="CX1247" s="297"/>
      <c r="CY1247" s="297"/>
      <c r="CZ1247" s="297"/>
      <c r="DA1247" s="297"/>
      <c r="DB1247" s="297"/>
      <c r="DC1247" s="297"/>
      <c r="DD1247" s="297"/>
      <c r="DE1247" s="297"/>
      <c r="DF1247" s="297"/>
      <c r="DG1247" s="297"/>
    </row>
    <row r="1248" spans="1:111" s="279" customFormat="1" ht="39.75" customHeight="1">
      <c r="A1248" s="291"/>
      <c r="B1248" s="291"/>
      <c r="C1248" s="264" t="s">
        <v>2010</v>
      </c>
      <c r="D1248" s="264" t="s">
        <v>1762</v>
      </c>
      <c r="E1248" s="264" t="s">
        <v>2011</v>
      </c>
      <c r="F1248" s="264" t="s">
        <v>2012</v>
      </c>
      <c r="G1248" s="284" t="s">
        <v>54</v>
      </c>
      <c r="H1248" s="275">
        <v>15000</v>
      </c>
      <c r="I1248" s="276"/>
      <c r="J1248" s="277"/>
      <c r="K1248" s="76" t="s">
        <v>2001</v>
      </c>
      <c r="L1248" s="264" t="s">
        <v>2013</v>
      </c>
      <c r="M1248" s="277"/>
      <c r="N1248" s="297"/>
      <c r="O1248" s="280"/>
      <c r="P1248" s="297"/>
      <c r="Q1248" s="297"/>
      <c r="R1248" s="297"/>
      <c r="S1248" s="297"/>
      <c r="T1248" s="297"/>
      <c r="U1248" s="297"/>
      <c r="V1248" s="297"/>
      <c r="W1248" s="297"/>
      <c r="X1248" s="297"/>
      <c r="Y1248" s="297"/>
      <c r="Z1248" s="297"/>
      <c r="AA1248" s="297"/>
      <c r="AB1248" s="297"/>
      <c r="AC1248" s="297"/>
      <c r="AD1248" s="297"/>
      <c r="AE1248" s="297"/>
      <c r="AF1248" s="297"/>
      <c r="AG1248" s="297"/>
      <c r="AH1248" s="297"/>
      <c r="AI1248" s="297"/>
      <c r="AJ1248" s="297"/>
      <c r="AK1248" s="297"/>
      <c r="AL1248" s="297"/>
      <c r="AM1248" s="297"/>
      <c r="AN1248" s="297"/>
      <c r="AO1248" s="297"/>
      <c r="AP1248" s="297"/>
      <c r="AQ1248" s="297"/>
      <c r="AR1248" s="297"/>
      <c r="AS1248" s="297"/>
      <c r="AT1248" s="297"/>
      <c r="AU1248" s="297"/>
      <c r="AV1248" s="297"/>
      <c r="AW1248" s="297"/>
      <c r="AX1248" s="297"/>
      <c r="AY1248" s="297"/>
      <c r="AZ1248" s="297"/>
      <c r="BA1248" s="297"/>
      <c r="BB1248" s="297"/>
      <c r="BC1248" s="297"/>
      <c r="BD1248" s="297"/>
      <c r="BE1248" s="297"/>
      <c r="BF1248" s="297"/>
      <c r="BG1248" s="297"/>
      <c r="BH1248" s="297"/>
      <c r="BI1248" s="297"/>
      <c r="BJ1248" s="297"/>
      <c r="BK1248" s="297"/>
      <c r="BL1248" s="297"/>
      <c r="BM1248" s="297"/>
      <c r="BN1248" s="297"/>
      <c r="BO1248" s="297"/>
      <c r="BP1248" s="297"/>
      <c r="BQ1248" s="297"/>
      <c r="BR1248" s="297"/>
      <c r="BS1248" s="297"/>
      <c r="BT1248" s="297"/>
      <c r="BU1248" s="297"/>
      <c r="BV1248" s="297"/>
      <c r="BW1248" s="297"/>
      <c r="BX1248" s="297"/>
      <c r="BY1248" s="297"/>
      <c r="BZ1248" s="297"/>
      <c r="CA1248" s="297"/>
      <c r="CB1248" s="297"/>
      <c r="CC1248" s="297"/>
      <c r="CD1248" s="297"/>
      <c r="CE1248" s="297"/>
      <c r="CF1248" s="297"/>
      <c r="CG1248" s="297"/>
      <c r="CH1248" s="297"/>
      <c r="CI1248" s="297"/>
      <c r="CJ1248" s="297"/>
      <c r="CK1248" s="297"/>
      <c r="CL1248" s="297"/>
      <c r="CM1248" s="297"/>
      <c r="CN1248" s="297"/>
      <c r="CO1248" s="297"/>
      <c r="CP1248" s="297"/>
      <c r="CQ1248" s="297"/>
      <c r="CR1248" s="297"/>
      <c r="CS1248" s="297"/>
      <c r="CT1248" s="297"/>
      <c r="CU1248" s="297"/>
      <c r="CV1248" s="297"/>
      <c r="CW1248" s="297"/>
      <c r="CX1248" s="297"/>
      <c r="CY1248" s="297"/>
      <c r="CZ1248" s="297"/>
      <c r="DA1248" s="297"/>
      <c r="DB1248" s="297"/>
      <c r="DC1248" s="297"/>
      <c r="DD1248" s="297"/>
      <c r="DE1248" s="297"/>
      <c r="DF1248" s="297"/>
      <c r="DG1248" s="297"/>
    </row>
    <row r="1249" spans="1:111" s="279" customFormat="1" ht="39.75" customHeight="1">
      <c r="A1249" s="291">
        <v>68</v>
      </c>
      <c r="B1249" s="291">
        <v>15</v>
      </c>
      <c r="C1249" s="269" t="s">
        <v>2014</v>
      </c>
      <c r="D1249" s="269" t="s">
        <v>1973</v>
      </c>
      <c r="E1249" s="264" t="s">
        <v>2011</v>
      </c>
      <c r="F1249" s="263" t="s">
        <v>2015</v>
      </c>
      <c r="G1249" s="270" t="s">
        <v>54</v>
      </c>
      <c r="H1249" s="283">
        <v>15000</v>
      </c>
      <c r="I1249" s="276"/>
      <c r="J1249" s="277"/>
      <c r="K1249" s="76" t="s">
        <v>2001</v>
      </c>
      <c r="L1249" s="263" t="s">
        <v>2016</v>
      </c>
      <c r="M1249" s="277"/>
      <c r="N1249" s="297"/>
      <c r="O1249" s="280"/>
      <c r="P1249" s="297"/>
      <c r="Q1249" s="297"/>
      <c r="R1249" s="297"/>
      <c r="S1249" s="297"/>
      <c r="T1249" s="297"/>
      <c r="U1249" s="297"/>
      <c r="V1249" s="297"/>
      <c r="W1249" s="297"/>
      <c r="X1249" s="297"/>
      <c r="Y1249" s="297"/>
      <c r="Z1249" s="297"/>
      <c r="AA1249" s="297"/>
      <c r="AB1249" s="297"/>
      <c r="AC1249" s="297"/>
      <c r="AD1249" s="297"/>
      <c r="AE1249" s="297"/>
      <c r="AF1249" s="297"/>
      <c r="AG1249" s="297"/>
      <c r="AH1249" s="297"/>
      <c r="AI1249" s="297"/>
      <c r="AJ1249" s="297"/>
      <c r="AK1249" s="297"/>
      <c r="AL1249" s="297"/>
      <c r="AM1249" s="297"/>
      <c r="AN1249" s="297"/>
      <c r="AO1249" s="297"/>
      <c r="AP1249" s="297"/>
      <c r="AQ1249" s="297"/>
      <c r="AR1249" s="297"/>
      <c r="AS1249" s="297"/>
      <c r="AT1249" s="297"/>
      <c r="AU1249" s="297"/>
      <c r="AV1249" s="297"/>
      <c r="AW1249" s="297"/>
      <c r="AX1249" s="297"/>
      <c r="AY1249" s="297"/>
      <c r="AZ1249" s="297"/>
      <c r="BA1249" s="297"/>
      <c r="BB1249" s="297"/>
      <c r="BC1249" s="297"/>
      <c r="BD1249" s="297"/>
      <c r="BE1249" s="297"/>
      <c r="BF1249" s="297"/>
      <c r="BG1249" s="297"/>
      <c r="BH1249" s="297"/>
      <c r="BI1249" s="297"/>
      <c r="BJ1249" s="297"/>
      <c r="BK1249" s="297"/>
      <c r="BL1249" s="297"/>
      <c r="BM1249" s="297"/>
      <c r="BN1249" s="297"/>
      <c r="BO1249" s="297"/>
      <c r="BP1249" s="297"/>
      <c r="BQ1249" s="297"/>
      <c r="BR1249" s="297"/>
      <c r="BS1249" s="297"/>
      <c r="BT1249" s="297"/>
      <c r="BU1249" s="297"/>
      <c r="BV1249" s="297"/>
      <c r="BW1249" s="297"/>
      <c r="BX1249" s="297"/>
      <c r="BY1249" s="297"/>
      <c r="BZ1249" s="297"/>
      <c r="CA1249" s="297"/>
      <c r="CB1249" s="297"/>
      <c r="CC1249" s="297"/>
      <c r="CD1249" s="297"/>
      <c r="CE1249" s="297"/>
      <c r="CF1249" s="297"/>
      <c r="CG1249" s="297"/>
      <c r="CH1249" s="297"/>
      <c r="CI1249" s="297"/>
      <c r="CJ1249" s="297"/>
      <c r="CK1249" s="297"/>
      <c r="CL1249" s="297"/>
      <c r="CM1249" s="297"/>
      <c r="CN1249" s="297"/>
      <c r="CO1249" s="297"/>
      <c r="CP1249" s="297"/>
      <c r="CQ1249" s="297"/>
      <c r="CR1249" s="297"/>
      <c r="CS1249" s="297"/>
      <c r="CT1249" s="297"/>
      <c r="CU1249" s="297"/>
      <c r="CV1249" s="297"/>
      <c r="CW1249" s="297"/>
      <c r="CX1249" s="297"/>
      <c r="CY1249" s="297"/>
      <c r="CZ1249" s="297"/>
      <c r="DA1249" s="297"/>
      <c r="DB1249" s="297"/>
      <c r="DC1249" s="297"/>
      <c r="DD1249" s="297"/>
      <c r="DE1249" s="297"/>
      <c r="DF1249" s="297"/>
      <c r="DG1249" s="297"/>
    </row>
    <row r="1250" spans="1:111" s="279" customFormat="1" ht="39.75" customHeight="1">
      <c r="A1250" s="291">
        <v>69</v>
      </c>
      <c r="B1250" s="291">
        <v>16</v>
      </c>
      <c r="C1250" s="266" t="s">
        <v>2017</v>
      </c>
      <c r="D1250" s="266" t="s">
        <v>2018</v>
      </c>
      <c r="E1250" s="264" t="s">
        <v>2019</v>
      </c>
      <c r="F1250" s="264" t="s">
        <v>2020</v>
      </c>
      <c r="G1250" s="284" t="s">
        <v>54</v>
      </c>
      <c r="H1250" s="275">
        <v>4800</v>
      </c>
      <c r="I1250" s="289"/>
      <c r="J1250" s="290"/>
      <c r="K1250" s="6" t="s">
        <v>2021</v>
      </c>
      <c r="L1250" s="264" t="s">
        <v>2022</v>
      </c>
      <c r="M1250" s="290"/>
      <c r="N1250" s="297"/>
      <c r="O1250" s="280"/>
      <c r="P1250" s="297"/>
      <c r="Q1250" s="297"/>
      <c r="R1250" s="297"/>
      <c r="S1250" s="297"/>
      <c r="T1250" s="297"/>
      <c r="U1250" s="297"/>
      <c r="V1250" s="297"/>
      <c r="W1250" s="297"/>
      <c r="X1250" s="297"/>
      <c r="Y1250" s="297"/>
      <c r="Z1250" s="297"/>
      <c r="AA1250" s="297"/>
      <c r="AB1250" s="297"/>
      <c r="AC1250" s="297"/>
      <c r="AD1250" s="297"/>
      <c r="AE1250" s="297"/>
      <c r="AF1250" s="297"/>
      <c r="AG1250" s="297"/>
      <c r="AH1250" s="297"/>
      <c r="AI1250" s="297"/>
      <c r="AJ1250" s="297"/>
      <c r="AK1250" s="297"/>
      <c r="AL1250" s="297"/>
      <c r="AM1250" s="297"/>
      <c r="AN1250" s="297"/>
      <c r="AO1250" s="297"/>
      <c r="AP1250" s="297"/>
      <c r="AQ1250" s="297"/>
      <c r="AR1250" s="297"/>
      <c r="AS1250" s="297"/>
      <c r="AT1250" s="297"/>
      <c r="AU1250" s="297"/>
      <c r="AV1250" s="297"/>
      <c r="AW1250" s="297"/>
      <c r="AX1250" s="297"/>
      <c r="AY1250" s="297"/>
      <c r="AZ1250" s="297"/>
      <c r="BA1250" s="297"/>
      <c r="BB1250" s="297"/>
      <c r="BC1250" s="297"/>
      <c r="BD1250" s="297"/>
      <c r="BE1250" s="297"/>
      <c r="BF1250" s="297"/>
      <c r="BG1250" s="297"/>
      <c r="BH1250" s="297"/>
      <c r="BI1250" s="297"/>
      <c r="BJ1250" s="297"/>
      <c r="BK1250" s="297"/>
      <c r="BL1250" s="297"/>
      <c r="BM1250" s="297"/>
      <c r="BN1250" s="297"/>
      <c r="BO1250" s="297"/>
      <c r="BP1250" s="297"/>
      <c r="BQ1250" s="297"/>
      <c r="BR1250" s="297"/>
      <c r="BS1250" s="297"/>
      <c r="BT1250" s="297"/>
      <c r="BU1250" s="297"/>
      <c r="BV1250" s="297"/>
      <c r="BW1250" s="297"/>
      <c r="BX1250" s="297"/>
      <c r="BY1250" s="297"/>
      <c r="BZ1250" s="297"/>
      <c r="CA1250" s="297"/>
      <c r="CB1250" s="297"/>
      <c r="CC1250" s="297"/>
      <c r="CD1250" s="297"/>
      <c r="CE1250" s="297"/>
      <c r="CF1250" s="297"/>
      <c r="CG1250" s="297"/>
      <c r="CH1250" s="297"/>
      <c r="CI1250" s="297"/>
      <c r="CJ1250" s="297"/>
      <c r="CK1250" s="297"/>
      <c r="CL1250" s="297"/>
      <c r="CM1250" s="297"/>
      <c r="CN1250" s="297"/>
      <c r="CO1250" s="297"/>
      <c r="CP1250" s="297"/>
      <c r="CQ1250" s="297"/>
      <c r="CR1250" s="297"/>
      <c r="CS1250" s="297"/>
      <c r="CT1250" s="297"/>
      <c r="CU1250" s="297"/>
      <c r="CV1250" s="297"/>
      <c r="CW1250" s="297"/>
      <c r="CX1250" s="297"/>
      <c r="CY1250" s="297"/>
      <c r="CZ1250" s="297"/>
      <c r="DA1250" s="297"/>
      <c r="DB1250" s="297"/>
      <c r="DC1250" s="297"/>
      <c r="DD1250" s="297"/>
      <c r="DE1250" s="297"/>
      <c r="DF1250" s="297"/>
      <c r="DG1250" s="297"/>
    </row>
    <row r="1251" spans="1:111" s="279" customFormat="1" ht="39.75" customHeight="1">
      <c r="A1251" s="291">
        <v>70</v>
      </c>
      <c r="B1251" s="285">
        <v>17</v>
      </c>
      <c r="C1251" s="72" t="s">
        <v>2023</v>
      </c>
      <c r="D1251" s="72" t="s">
        <v>1956</v>
      </c>
      <c r="E1251" s="72" t="s">
        <v>2024</v>
      </c>
      <c r="F1251" s="72" t="s">
        <v>2025</v>
      </c>
      <c r="G1251" s="265" t="s">
        <v>403</v>
      </c>
      <c r="H1251" s="265">
        <v>211858</v>
      </c>
      <c r="I1251" s="267"/>
      <c r="J1251" s="72"/>
      <c r="K1251" s="72" t="s">
        <v>2026</v>
      </c>
      <c r="L1251" s="72" t="s">
        <v>2027</v>
      </c>
      <c r="M1251" s="291">
        <v>6</v>
      </c>
      <c r="N1251" s="297"/>
      <c r="O1251" s="280"/>
      <c r="P1251" s="297"/>
      <c r="Q1251" s="297"/>
      <c r="R1251" s="297"/>
      <c r="S1251" s="297"/>
      <c r="T1251" s="297"/>
      <c r="U1251" s="297"/>
      <c r="V1251" s="297"/>
      <c r="W1251" s="297"/>
      <c r="X1251" s="297"/>
      <c r="Y1251" s="297"/>
      <c r="Z1251" s="297"/>
      <c r="AA1251" s="297"/>
      <c r="AB1251" s="297"/>
      <c r="AC1251" s="297"/>
      <c r="AD1251" s="297"/>
      <c r="AE1251" s="297"/>
      <c r="AF1251" s="297"/>
      <c r="AG1251" s="297"/>
      <c r="AH1251" s="297"/>
      <c r="AI1251" s="297"/>
      <c r="AJ1251" s="297"/>
      <c r="AK1251" s="297"/>
      <c r="AL1251" s="297"/>
      <c r="AM1251" s="297"/>
      <c r="AN1251" s="297"/>
      <c r="AO1251" s="297"/>
      <c r="AP1251" s="297"/>
      <c r="AQ1251" s="297"/>
      <c r="AR1251" s="297"/>
      <c r="AS1251" s="297"/>
      <c r="AT1251" s="297"/>
      <c r="AU1251" s="297"/>
      <c r="AV1251" s="297"/>
      <c r="AW1251" s="297"/>
      <c r="AX1251" s="297"/>
      <c r="AY1251" s="297"/>
      <c r="AZ1251" s="297"/>
      <c r="BA1251" s="297"/>
      <c r="BB1251" s="297"/>
      <c r="BC1251" s="297"/>
      <c r="BD1251" s="297"/>
      <c r="BE1251" s="297"/>
      <c r="BF1251" s="297"/>
      <c r="BG1251" s="297"/>
      <c r="BH1251" s="297"/>
      <c r="BI1251" s="297"/>
      <c r="BJ1251" s="297"/>
      <c r="BK1251" s="297"/>
      <c r="BL1251" s="297"/>
      <c r="BM1251" s="297"/>
      <c r="BN1251" s="297"/>
      <c r="BO1251" s="297"/>
      <c r="BP1251" s="297"/>
      <c r="BQ1251" s="297"/>
      <c r="BR1251" s="297"/>
      <c r="BS1251" s="297"/>
      <c r="BT1251" s="297"/>
      <c r="BU1251" s="297"/>
      <c r="BV1251" s="297"/>
      <c r="BW1251" s="297"/>
      <c r="BX1251" s="297"/>
      <c r="BY1251" s="297"/>
      <c r="BZ1251" s="297"/>
      <c r="CA1251" s="297"/>
      <c r="CB1251" s="297"/>
      <c r="CC1251" s="297"/>
      <c r="CD1251" s="297"/>
      <c r="CE1251" s="297"/>
      <c r="CF1251" s="297"/>
      <c r="CG1251" s="297"/>
      <c r="CH1251" s="297"/>
      <c r="CI1251" s="297"/>
      <c r="CJ1251" s="297"/>
      <c r="CK1251" s="297"/>
      <c r="CL1251" s="297"/>
      <c r="CM1251" s="297"/>
      <c r="CN1251" s="297"/>
      <c r="CO1251" s="297"/>
      <c r="CP1251" s="297"/>
      <c r="CQ1251" s="297"/>
      <c r="CR1251" s="297"/>
      <c r="CS1251" s="297"/>
      <c r="CT1251" s="297"/>
      <c r="CU1251" s="297"/>
      <c r="CV1251" s="297"/>
      <c r="CW1251" s="297"/>
      <c r="CX1251" s="297"/>
      <c r="CY1251" s="297"/>
      <c r="CZ1251" s="297"/>
      <c r="DA1251" s="297"/>
      <c r="DB1251" s="297"/>
      <c r="DC1251" s="297"/>
      <c r="DD1251" s="297"/>
      <c r="DE1251" s="297"/>
      <c r="DF1251" s="297"/>
      <c r="DG1251" s="297"/>
    </row>
    <row r="1252" spans="1:111" s="279" customFormat="1" ht="39.75" customHeight="1">
      <c r="A1252" s="291">
        <v>71</v>
      </c>
      <c r="B1252" s="291">
        <v>18</v>
      </c>
      <c r="C1252" s="72" t="s">
        <v>2023</v>
      </c>
      <c r="D1252" s="72" t="s">
        <v>1956</v>
      </c>
      <c r="E1252" s="72" t="s">
        <v>2024</v>
      </c>
      <c r="F1252" s="72" t="s">
        <v>2028</v>
      </c>
      <c r="G1252" s="265" t="s">
        <v>54</v>
      </c>
      <c r="H1252" s="265">
        <v>10393</v>
      </c>
      <c r="I1252" s="267"/>
      <c r="J1252" s="72"/>
      <c r="K1252" s="72" t="s">
        <v>2026</v>
      </c>
      <c r="L1252" s="72" t="s">
        <v>2029</v>
      </c>
      <c r="M1252" s="72"/>
      <c r="N1252" s="297"/>
      <c r="O1252" s="280"/>
      <c r="P1252" s="297"/>
      <c r="Q1252" s="297"/>
      <c r="R1252" s="297"/>
      <c r="S1252" s="297"/>
      <c r="T1252" s="297"/>
      <c r="U1252" s="297"/>
      <c r="V1252" s="297"/>
      <c r="W1252" s="297"/>
      <c r="X1252" s="297"/>
      <c r="Y1252" s="297"/>
      <c r="Z1252" s="297"/>
      <c r="AA1252" s="297"/>
      <c r="AB1252" s="297"/>
      <c r="AC1252" s="297"/>
      <c r="AD1252" s="297"/>
      <c r="AE1252" s="297"/>
      <c r="AF1252" s="297"/>
      <c r="AG1252" s="297"/>
      <c r="AH1252" s="297"/>
      <c r="AI1252" s="297"/>
      <c r="AJ1252" s="297"/>
      <c r="AK1252" s="297"/>
      <c r="AL1252" s="297"/>
      <c r="AM1252" s="297"/>
      <c r="AN1252" s="297"/>
      <c r="AO1252" s="297"/>
      <c r="AP1252" s="297"/>
      <c r="AQ1252" s="297"/>
      <c r="AR1252" s="297"/>
      <c r="AS1252" s="297"/>
      <c r="AT1252" s="297"/>
      <c r="AU1252" s="297"/>
      <c r="AV1252" s="297"/>
      <c r="AW1252" s="297"/>
      <c r="AX1252" s="297"/>
      <c r="AY1252" s="297"/>
      <c r="AZ1252" s="297"/>
      <c r="BA1252" s="297"/>
      <c r="BB1252" s="297"/>
      <c r="BC1252" s="297"/>
      <c r="BD1252" s="297"/>
      <c r="BE1252" s="297"/>
      <c r="BF1252" s="297"/>
      <c r="BG1252" s="297"/>
      <c r="BH1252" s="297"/>
      <c r="BI1252" s="297"/>
      <c r="BJ1252" s="297"/>
      <c r="BK1252" s="297"/>
      <c r="BL1252" s="297"/>
      <c r="BM1252" s="297"/>
      <c r="BN1252" s="297"/>
      <c r="BO1252" s="297"/>
      <c r="BP1252" s="297"/>
      <c r="BQ1252" s="297"/>
      <c r="BR1252" s="297"/>
      <c r="BS1252" s="297"/>
      <c r="BT1252" s="297"/>
      <c r="BU1252" s="297"/>
      <c r="BV1252" s="297"/>
      <c r="BW1252" s="297"/>
      <c r="BX1252" s="297"/>
      <c r="BY1252" s="297"/>
      <c r="BZ1252" s="297"/>
      <c r="CA1252" s="297"/>
      <c r="CB1252" s="297"/>
      <c r="CC1252" s="297"/>
      <c r="CD1252" s="297"/>
      <c r="CE1252" s="297"/>
      <c r="CF1252" s="297"/>
      <c r="CG1252" s="297"/>
      <c r="CH1252" s="297"/>
      <c r="CI1252" s="297"/>
      <c r="CJ1252" s="297"/>
      <c r="CK1252" s="297"/>
      <c r="CL1252" s="297"/>
      <c r="CM1252" s="297"/>
      <c r="CN1252" s="297"/>
      <c r="CO1252" s="297"/>
      <c r="CP1252" s="297"/>
      <c r="CQ1252" s="297"/>
      <c r="CR1252" s="297"/>
      <c r="CS1252" s="297"/>
      <c r="CT1252" s="297"/>
      <c r="CU1252" s="297"/>
      <c r="CV1252" s="297"/>
      <c r="CW1252" s="297"/>
      <c r="CX1252" s="297"/>
      <c r="CY1252" s="297"/>
      <c r="CZ1252" s="297"/>
      <c r="DA1252" s="297"/>
      <c r="DB1252" s="297"/>
      <c r="DC1252" s="297"/>
      <c r="DD1252" s="297"/>
      <c r="DE1252" s="297"/>
      <c r="DF1252" s="297"/>
      <c r="DG1252" s="297"/>
    </row>
    <row r="1253" spans="1:111" s="279" customFormat="1" ht="39.75" customHeight="1">
      <c r="A1253" s="291">
        <v>72</v>
      </c>
      <c r="B1253" s="291">
        <v>19</v>
      </c>
      <c r="C1253" s="72" t="s">
        <v>2030</v>
      </c>
      <c r="D1253" s="72" t="s">
        <v>1956</v>
      </c>
      <c r="E1253" s="72" t="s">
        <v>2031</v>
      </c>
      <c r="F1253" s="72" t="s">
        <v>2032</v>
      </c>
      <c r="G1253" s="265" t="s">
        <v>54</v>
      </c>
      <c r="H1253" s="265">
        <v>2000</v>
      </c>
      <c r="I1253" s="267"/>
      <c r="J1253" s="72"/>
      <c r="K1253" s="72" t="s">
        <v>2026</v>
      </c>
      <c r="L1253" s="72" t="s">
        <v>2033</v>
      </c>
      <c r="M1253" s="72"/>
      <c r="N1253" s="297"/>
      <c r="O1253" s="280"/>
      <c r="P1253" s="297"/>
      <c r="Q1253" s="297"/>
      <c r="R1253" s="297"/>
      <c r="S1253" s="297"/>
      <c r="T1253" s="297"/>
      <c r="U1253" s="297"/>
      <c r="V1253" s="297"/>
      <c r="W1253" s="297"/>
      <c r="X1253" s="297"/>
      <c r="Y1253" s="297"/>
      <c r="Z1253" s="297"/>
      <c r="AA1253" s="297"/>
      <c r="AB1253" s="297"/>
      <c r="AC1253" s="297"/>
      <c r="AD1253" s="297"/>
      <c r="AE1253" s="297"/>
      <c r="AF1253" s="297"/>
      <c r="AG1253" s="297"/>
      <c r="AH1253" s="297"/>
      <c r="AI1253" s="297"/>
      <c r="AJ1253" s="297"/>
      <c r="AK1253" s="297"/>
      <c r="AL1253" s="297"/>
      <c r="AM1253" s="297"/>
      <c r="AN1253" s="297"/>
      <c r="AO1253" s="297"/>
      <c r="AP1253" s="297"/>
      <c r="AQ1253" s="297"/>
      <c r="AR1253" s="297"/>
      <c r="AS1253" s="297"/>
      <c r="AT1253" s="297"/>
      <c r="AU1253" s="297"/>
      <c r="AV1253" s="297"/>
      <c r="AW1253" s="297"/>
      <c r="AX1253" s="297"/>
      <c r="AY1253" s="297"/>
      <c r="AZ1253" s="297"/>
      <c r="BA1253" s="297"/>
      <c r="BB1253" s="297"/>
      <c r="BC1253" s="297"/>
      <c r="BD1253" s="297"/>
      <c r="BE1253" s="297"/>
      <c r="BF1253" s="297"/>
      <c r="BG1253" s="297"/>
      <c r="BH1253" s="297"/>
      <c r="BI1253" s="297"/>
      <c r="BJ1253" s="297"/>
      <c r="BK1253" s="297"/>
      <c r="BL1253" s="297"/>
      <c r="BM1253" s="297"/>
      <c r="BN1253" s="297"/>
      <c r="BO1253" s="297"/>
      <c r="BP1253" s="297"/>
      <c r="BQ1253" s="297"/>
      <c r="BR1253" s="297"/>
      <c r="BS1253" s="297"/>
      <c r="BT1253" s="297"/>
      <c r="BU1253" s="297"/>
      <c r="BV1253" s="297"/>
      <c r="BW1253" s="297"/>
      <c r="BX1253" s="297"/>
      <c r="BY1253" s="297"/>
      <c r="BZ1253" s="297"/>
      <c r="CA1253" s="297"/>
      <c r="CB1253" s="297"/>
      <c r="CC1253" s="297"/>
      <c r="CD1253" s="297"/>
      <c r="CE1253" s="297"/>
      <c r="CF1253" s="297"/>
      <c r="CG1253" s="297"/>
      <c r="CH1253" s="297"/>
      <c r="CI1253" s="297"/>
      <c r="CJ1253" s="297"/>
      <c r="CK1253" s="297"/>
      <c r="CL1253" s="297"/>
      <c r="CM1253" s="297"/>
      <c r="CN1253" s="297"/>
      <c r="CO1253" s="297"/>
      <c r="CP1253" s="297"/>
      <c r="CQ1253" s="297"/>
      <c r="CR1253" s="297"/>
      <c r="CS1253" s="297"/>
      <c r="CT1253" s="297"/>
      <c r="CU1253" s="297"/>
      <c r="CV1253" s="297"/>
      <c r="CW1253" s="297"/>
      <c r="CX1253" s="297"/>
      <c r="CY1253" s="297"/>
      <c r="CZ1253" s="297"/>
      <c r="DA1253" s="297"/>
      <c r="DB1253" s="297"/>
      <c r="DC1253" s="297"/>
      <c r="DD1253" s="297"/>
      <c r="DE1253" s="297"/>
      <c r="DF1253" s="297"/>
      <c r="DG1253" s="297"/>
    </row>
    <row r="1254" spans="1:111" s="279" customFormat="1" ht="39.75" customHeight="1">
      <c r="A1254" s="291">
        <v>73</v>
      </c>
      <c r="B1254" s="285">
        <v>20</v>
      </c>
      <c r="C1254" s="72" t="s">
        <v>2034</v>
      </c>
      <c r="D1254" s="72" t="s">
        <v>1956</v>
      </c>
      <c r="E1254" s="72" t="s">
        <v>2035</v>
      </c>
      <c r="F1254" s="72" t="s">
        <v>2036</v>
      </c>
      <c r="G1254" s="265" t="s">
        <v>54</v>
      </c>
      <c r="H1254" s="265">
        <v>5200</v>
      </c>
      <c r="I1254" s="267"/>
      <c r="J1254" s="72"/>
      <c r="K1254" s="72" t="s">
        <v>2026</v>
      </c>
      <c r="L1254" s="72" t="s">
        <v>2037</v>
      </c>
      <c r="M1254" s="72"/>
      <c r="N1254" s="297"/>
      <c r="O1254" s="280"/>
      <c r="P1254" s="297"/>
      <c r="Q1254" s="297"/>
      <c r="R1254" s="297"/>
      <c r="S1254" s="297"/>
      <c r="T1254" s="297"/>
      <c r="U1254" s="297"/>
      <c r="V1254" s="297"/>
      <c r="W1254" s="297"/>
      <c r="X1254" s="297"/>
      <c r="Y1254" s="297"/>
      <c r="Z1254" s="297"/>
      <c r="AA1254" s="297"/>
      <c r="AB1254" s="297"/>
      <c r="AC1254" s="297"/>
      <c r="AD1254" s="297"/>
      <c r="AE1254" s="297"/>
      <c r="AF1254" s="297"/>
      <c r="AG1254" s="297"/>
      <c r="AH1254" s="297"/>
      <c r="AI1254" s="297"/>
      <c r="AJ1254" s="297"/>
      <c r="AK1254" s="297"/>
      <c r="AL1254" s="297"/>
      <c r="AM1254" s="297"/>
      <c r="AN1254" s="297"/>
      <c r="AO1254" s="297"/>
      <c r="AP1254" s="297"/>
      <c r="AQ1254" s="297"/>
      <c r="AR1254" s="297"/>
      <c r="AS1254" s="297"/>
      <c r="AT1254" s="297"/>
      <c r="AU1254" s="297"/>
      <c r="AV1254" s="297"/>
      <c r="AW1254" s="297"/>
      <c r="AX1254" s="297"/>
      <c r="AY1254" s="297"/>
      <c r="AZ1254" s="297"/>
      <c r="BA1254" s="297"/>
      <c r="BB1254" s="297"/>
      <c r="BC1254" s="297"/>
      <c r="BD1254" s="297"/>
      <c r="BE1254" s="297"/>
      <c r="BF1254" s="297"/>
      <c r="BG1254" s="297"/>
      <c r="BH1254" s="297"/>
      <c r="BI1254" s="297"/>
      <c r="BJ1254" s="297"/>
      <c r="BK1254" s="297"/>
      <c r="BL1254" s="297"/>
      <c r="BM1254" s="297"/>
      <c r="BN1254" s="297"/>
      <c r="BO1254" s="297"/>
      <c r="BP1254" s="297"/>
      <c r="BQ1254" s="297"/>
      <c r="BR1254" s="297"/>
      <c r="BS1254" s="297"/>
      <c r="BT1254" s="297"/>
      <c r="BU1254" s="297"/>
      <c r="BV1254" s="297"/>
      <c r="BW1254" s="297"/>
      <c r="BX1254" s="297"/>
      <c r="BY1254" s="297"/>
      <c r="BZ1254" s="297"/>
      <c r="CA1254" s="297"/>
      <c r="CB1254" s="297"/>
      <c r="CC1254" s="297"/>
      <c r="CD1254" s="297"/>
      <c r="CE1254" s="297"/>
      <c r="CF1254" s="297"/>
      <c r="CG1254" s="297"/>
      <c r="CH1254" s="297"/>
      <c r="CI1254" s="297"/>
      <c r="CJ1254" s="297"/>
      <c r="CK1254" s="297"/>
      <c r="CL1254" s="297"/>
      <c r="CM1254" s="297"/>
      <c r="CN1254" s="297"/>
      <c r="CO1254" s="297"/>
      <c r="CP1254" s="297"/>
      <c r="CQ1254" s="297"/>
      <c r="CR1254" s="297"/>
      <c r="CS1254" s="297"/>
      <c r="CT1254" s="297"/>
      <c r="CU1254" s="297"/>
      <c r="CV1254" s="297"/>
      <c r="CW1254" s="297"/>
      <c r="CX1254" s="297"/>
      <c r="CY1254" s="297"/>
      <c r="CZ1254" s="297"/>
      <c r="DA1254" s="297"/>
      <c r="DB1254" s="297"/>
      <c r="DC1254" s="297"/>
      <c r="DD1254" s="297"/>
      <c r="DE1254" s="297"/>
      <c r="DF1254" s="297"/>
      <c r="DG1254" s="297"/>
    </row>
    <row r="1255" spans="1:111" s="279" customFormat="1" ht="39.75" customHeight="1">
      <c r="A1255" s="291">
        <v>74</v>
      </c>
      <c r="B1255" s="291">
        <v>21</v>
      </c>
      <c r="C1255" s="72" t="s">
        <v>2034</v>
      </c>
      <c r="D1255" s="72" t="s">
        <v>1956</v>
      </c>
      <c r="E1255" s="72" t="s">
        <v>2038</v>
      </c>
      <c r="F1255" s="72" t="s">
        <v>2039</v>
      </c>
      <c r="G1255" s="265" t="s">
        <v>54</v>
      </c>
      <c r="H1255" s="265">
        <v>1000</v>
      </c>
      <c r="I1255" s="267"/>
      <c r="J1255" s="72"/>
      <c r="K1255" s="72" t="s">
        <v>2026</v>
      </c>
      <c r="L1255" s="72" t="s">
        <v>2040</v>
      </c>
      <c r="M1255" s="72"/>
      <c r="N1255" s="297"/>
      <c r="O1255" s="280"/>
      <c r="P1255" s="297"/>
      <c r="Q1255" s="297"/>
      <c r="R1255" s="297"/>
      <c r="S1255" s="297"/>
      <c r="T1255" s="297"/>
      <c r="U1255" s="297"/>
      <c r="V1255" s="297"/>
      <c r="W1255" s="297"/>
      <c r="X1255" s="297"/>
      <c r="Y1255" s="297"/>
      <c r="Z1255" s="297"/>
      <c r="AA1255" s="297"/>
      <c r="AB1255" s="297"/>
      <c r="AC1255" s="297"/>
      <c r="AD1255" s="297"/>
      <c r="AE1255" s="297"/>
      <c r="AF1255" s="297"/>
      <c r="AG1255" s="297"/>
      <c r="AH1255" s="297"/>
      <c r="AI1255" s="297"/>
      <c r="AJ1255" s="297"/>
      <c r="AK1255" s="297"/>
      <c r="AL1255" s="297"/>
      <c r="AM1255" s="297"/>
      <c r="AN1255" s="297"/>
      <c r="AO1255" s="297"/>
      <c r="AP1255" s="297"/>
      <c r="AQ1255" s="297"/>
      <c r="AR1255" s="297"/>
      <c r="AS1255" s="297"/>
      <c r="AT1255" s="297"/>
      <c r="AU1255" s="297"/>
      <c r="AV1255" s="297"/>
      <c r="AW1255" s="297"/>
      <c r="AX1255" s="297"/>
      <c r="AY1255" s="297"/>
      <c r="AZ1255" s="297"/>
      <c r="BA1255" s="297"/>
      <c r="BB1255" s="297"/>
      <c r="BC1255" s="297"/>
      <c r="BD1255" s="297"/>
      <c r="BE1255" s="297"/>
      <c r="BF1255" s="297"/>
      <c r="BG1255" s="297"/>
      <c r="BH1255" s="297"/>
      <c r="BI1255" s="297"/>
      <c r="BJ1255" s="297"/>
      <c r="BK1255" s="297"/>
      <c r="BL1255" s="297"/>
      <c r="BM1255" s="297"/>
      <c r="BN1255" s="297"/>
      <c r="BO1255" s="297"/>
      <c r="BP1255" s="297"/>
      <c r="BQ1255" s="297"/>
      <c r="BR1255" s="297"/>
      <c r="BS1255" s="297"/>
      <c r="BT1255" s="297"/>
      <c r="BU1255" s="297"/>
      <c r="BV1255" s="297"/>
      <c r="BW1255" s="297"/>
      <c r="BX1255" s="297"/>
      <c r="BY1255" s="297"/>
      <c r="BZ1255" s="297"/>
      <c r="CA1255" s="297"/>
      <c r="CB1255" s="297"/>
      <c r="CC1255" s="297"/>
      <c r="CD1255" s="297"/>
      <c r="CE1255" s="297"/>
      <c r="CF1255" s="297"/>
      <c r="CG1255" s="297"/>
      <c r="CH1255" s="297"/>
      <c r="CI1255" s="297"/>
      <c r="CJ1255" s="297"/>
      <c r="CK1255" s="297"/>
      <c r="CL1255" s="297"/>
      <c r="CM1255" s="297"/>
      <c r="CN1255" s="297"/>
      <c r="CO1255" s="297"/>
      <c r="CP1255" s="297"/>
      <c r="CQ1255" s="297"/>
      <c r="CR1255" s="297"/>
      <c r="CS1255" s="297"/>
      <c r="CT1255" s="297"/>
      <c r="CU1255" s="297"/>
      <c r="CV1255" s="297"/>
      <c r="CW1255" s="297"/>
      <c r="CX1255" s="297"/>
      <c r="CY1255" s="297"/>
      <c r="CZ1255" s="297"/>
      <c r="DA1255" s="297"/>
      <c r="DB1255" s="297"/>
      <c r="DC1255" s="297"/>
      <c r="DD1255" s="297"/>
      <c r="DE1255" s="297"/>
      <c r="DF1255" s="297"/>
      <c r="DG1255" s="297"/>
    </row>
    <row r="1256" spans="1:111" s="279" customFormat="1" ht="39.75" customHeight="1">
      <c r="A1256" s="291">
        <v>75</v>
      </c>
      <c r="B1256" s="291">
        <v>22</v>
      </c>
      <c r="C1256" s="6" t="s">
        <v>2041</v>
      </c>
      <c r="D1256" s="72" t="s">
        <v>1956</v>
      </c>
      <c r="E1256" s="72" t="s">
        <v>2007</v>
      </c>
      <c r="F1256" s="72" t="s">
        <v>2042</v>
      </c>
      <c r="G1256" s="265" t="s">
        <v>54</v>
      </c>
      <c r="H1256" s="265">
        <v>2000</v>
      </c>
      <c r="I1256" s="267"/>
      <c r="J1256" s="72"/>
      <c r="K1256" s="72" t="s">
        <v>2026</v>
      </c>
      <c r="L1256" s="72" t="s">
        <v>2043</v>
      </c>
      <c r="M1256" s="72"/>
      <c r="N1256" s="297"/>
      <c r="O1256" s="280"/>
      <c r="P1256" s="297"/>
      <c r="Q1256" s="297"/>
      <c r="R1256" s="297"/>
      <c r="S1256" s="297"/>
      <c r="T1256" s="297"/>
      <c r="U1256" s="297"/>
      <c r="V1256" s="297"/>
      <c r="W1256" s="297"/>
      <c r="X1256" s="297"/>
      <c r="Y1256" s="297"/>
      <c r="Z1256" s="297"/>
      <c r="AA1256" s="297"/>
      <c r="AB1256" s="297"/>
      <c r="AC1256" s="297"/>
      <c r="AD1256" s="297"/>
      <c r="AE1256" s="297"/>
      <c r="AF1256" s="297"/>
      <c r="AG1256" s="297"/>
      <c r="AH1256" s="297"/>
      <c r="AI1256" s="297"/>
      <c r="AJ1256" s="297"/>
      <c r="AK1256" s="297"/>
      <c r="AL1256" s="297"/>
      <c r="AM1256" s="297"/>
      <c r="AN1256" s="297"/>
      <c r="AO1256" s="297"/>
      <c r="AP1256" s="297"/>
      <c r="AQ1256" s="297"/>
      <c r="AR1256" s="297"/>
      <c r="AS1256" s="297"/>
      <c r="AT1256" s="297"/>
      <c r="AU1256" s="297"/>
      <c r="AV1256" s="297"/>
      <c r="AW1256" s="297"/>
      <c r="AX1256" s="297"/>
      <c r="AY1256" s="297"/>
      <c r="AZ1256" s="297"/>
      <c r="BA1256" s="297"/>
      <c r="BB1256" s="297"/>
      <c r="BC1256" s="297"/>
      <c r="BD1256" s="297"/>
      <c r="BE1256" s="297"/>
      <c r="BF1256" s="297"/>
      <c r="BG1256" s="297"/>
      <c r="BH1256" s="297"/>
      <c r="BI1256" s="297"/>
      <c r="BJ1256" s="297"/>
      <c r="BK1256" s="297"/>
      <c r="BL1256" s="297"/>
      <c r="BM1256" s="297"/>
      <c r="BN1256" s="297"/>
      <c r="BO1256" s="297"/>
      <c r="BP1256" s="297"/>
      <c r="BQ1256" s="297"/>
      <c r="BR1256" s="297"/>
      <c r="BS1256" s="297"/>
      <c r="BT1256" s="297"/>
      <c r="BU1256" s="297"/>
      <c r="BV1256" s="297"/>
      <c r="BW1256" s="297"/>
      <c r="BX1256" s="297"/>
      <c r="BY1256" s="297"/>
      <c r="BZ1256" s="297"/>
      <c r="CA1256" s="297"/>
      <c r="CB1256" s="297"/>
      <c r="CC1256" s="297"/>
      <c r="CD1256" s="297"/>
      <c r="CE1256" s="297"/>
      <c r="CF1256" s="297"/>
      <c r="CG1256" s="297"/>
      <c r="CH1256" s="297"/>
      <c r="CI1256" s="297"/>
      <c r="CJ1256" s="297"/>
      <c r="CK1256" s="297"/>
      <c r="CL1256" s="297"/>
      <c r="CM1256" s="297"/>
      <c r="CN1256" s="297"/>
      <c r="CO1256" s="297"/>
      <c r="CP1256" s="297"/>
      <c r="CQ1256" s="297"/>
      <c r="CR1256" s="297"/>
      <c r="CS1256" s="297"/>
      <c r="CT1256" s="297"/>
      <c r="CU1256" s="297"/>
      <c r="CV1256" s="297"/>
      <c r="CW1256" s="297"/>
      <c r="CX1256" s="297"/>
      <c r="CY1256" s="297"/>
      <c r="CZ1256" s="297"/>
      <c r="DA1256" s="297"/>
      <c r="DB1256" s="297"/>
      <c r="DC1256" s="297"/>
      <c r="DD1256" s="297"/>
      <c r="DE1256" s="297"/>
      <c r="DF1256" s="297"/>
      <c r="DG1256" s="297"/>
    </row>
    <row r="1257" spans="1:111" s="279" customFormat="1" ht="39.75" customHeight="1">
      <c r="A1257" s="291">
        <v>76</v>
      </c>
      <c r="B1257" s="285">
        <v>23</v>
      </c>
      <c r="C1257" s="6" t="s">
        <v>1966</v>
      </c>
      <c r="D1257" s="72" t="s">
        <v>1967</v>
      </c>
      <c r="E1257" s="72" t="s">
        <v>2044</v>
      </c>
      <c r="F1257" s="72" t="s">
        <v>2045</v>
      </c>
      <c r="G1257" s="265" t="s">
        <v>54</v>
      </c>
      <c r="H1257" s="265">
        <v>110821</v>
      </c>
      <c r="I1257" s="267"/>
      <c r="J1257" s="72"/>
      <c r="K1257" s="72" t="s">
        <v>2046</v>
      </c>
      <c r="L1257" s="72" t="s">
        <v>2047</v>
      </c>
      <c r="M1257" s="72"/>
      <c r="N1257" s="297"/>
      <c r="O1257" s="280"/>
      <c r="P1257" s="297"/>
      <c r="Q1257" s="297"/>
      <c r="R1257" s="297"/>
      <c r="S1257" s="297"/>
      <c r="T1257" s="297"/>
      <c r="U1257" s="297"/>
      <c r="V1257" s="297"/>
      <c r="W1257" s="297"/>
      <c r="X1257" s="297"/>
      <c r="Y1257" s="297"/>
      <c r="Z1257" s="297"/>
      <c r="AA1257" s="297"/>
      <c r="AB1257" s="297"/>
      <c r="AC1257" s="297"/>
      <c r="AD1257" s="297"/>
      <c r="AE1257" s="297"/>
      <c r="AF1257" s="297"/>
      <c r="AG1257" s="297"/>
      <c r="AH1257" s="297"/>
      <c r="AI1257" s="297"/>
      <c r="AJ1257" s="297"/>
      <c r="AK1257" s="297"/>
      <c r="AL1257" s="297"/>
      <c r="AM1257" s="297"/>
      <c r="AN1257" s="297"/>
      <c r="AO1257" s="297"/>
      <c r="AP1257" s="297"/>
      <c r="AQ1257" s="297"/>
      <c r="AR1257" s="297"/>
      <c r="AS1257" s="297"/>
      <c r="AT1257" s="297"/>
      <c r="AU1257" s="297"/>
      <c r="AV1257" s="297"/>
      <c r="AW1257" s="297"/>
      <c r="AX1257" s="297"/>
      <c r="AY1257" s="297"/>
      <c r="AZ1257" s="297"/>
      <c r="BA1257" s="297"/>
      <c r="BB1257" s="297"/>
      <c r="BC1257" s="297"/>
      <c r="BD1257" s="297"/>
      <c r="BE1257" s="297"/>
      <c r="BF1257" s="297"/>
      <c r="BG1257" s="297"/>
      <c r="BH1257" s="297"/>
      <c r="BI1257" s="297"/>
      <c r="BJ1257" s="297"/>
      <c r="BK1257" s="297"/>
      <c r="BL1257" s="297"/>
      <c r="BM1257" s="297"/>
      <c r="BN1257" s="297"/>
      <c r="BO1257" s="297"/>
      <c r="BP1257" s="297"/>
      <c r="BQ1257" s="297"/>
      <c r="BR1257" s="297"/>
      <c r="BS1257" s="297"/>
      <c r="BT1257" s="297"/>
      <c r="BU1257" s="297"/>
      <c r="BV1257" s="297"/>
      <c r="BW1257" s="297"/>
      <c r="BX1257" s="297"/>
      <c r="BY1257" s="297"/>
      <c r="BZ1257" s="297"/>
      <c r="CA1257" s="297"/>
      <c r="CB1257" s="297"/>
      <c r="CC1257" s="297"/>
      <c r="CD1257" s="297"/>
      <c r="CE1257" s="297"/>
      <c r="CF1257" s="297"/>
      <c r="CG1257" s="297"/>
      <c r="CH1257" s="297"/>
      <c r="CI1257" s="297"/>
      <c r="CJ1257" s="297"/>
      <c r="CK1257" s="297"/>
      <c r="CL1257" s="297"/>
      <c r="CM1257" s="297"/>
      <c r="CN1257" s="297"/>
      <c r="CO1257" s="297"/>
      <c r="CP1257" s="297"/>
      <c r="CQ1257" s="297"/>
      <c r="CR1257" s="297"/>
      <c r="CS1257" s="297"/>
      <c r="CT1257" s="297"/>
      <c r="CU1257" s="297"/>
      <c r="CV1257" s="297"/>
      <c r="CW1257" s="297"/>
      <c r="CX1257" s="297"/>
      <c r="CY1257" s="297"/>
      <c r="CZ1257" s="297"/>
      <c r="DA1257" s="297"/>
      <c r="DB1257" s="297"/>
      <c r="DC1257" s="297"/>
      <c r="DD1257" s="297"/>
      <c r="DE1257" s="297"/>
      <c r="DF1257" s="297"/>
      <c r="DG1257" s="297"/>
    </row>
    <row r="1258" spans="1:111" s="279" customFormat="1" ht="39.75" customHeight="1">
      <c r="A1258" s="291">
        <v>77</v>
      </c>
      <c r="B1258" s="291">
        <v>24</v>
      </c>
      <c r="C1258" s="6" t="s">
        <v>2048</v>
      </c>
      <c r="D1258" s="72" t="s">
        <v>1967</v>
      </c>
      <c r="E1258" s="72" t="s">
        <v>2049</v>
      </c>
      <c r="F1258" s="72" t="s">
        <v>2050</v>
      </c>
      <c r="G1258" s="265" t="s">
        <v>54</v>
      </c>
      <c r="H1258" s="265">
        <v>3500</v>
      </c>
      <c r="I1258" s="267"/>
      <c r="J1258" s="72"/>
      <c r="K1258" s="72" t="s">
        <v>2046</v>
      </c>
      <c r="L1258" s="72" t="s">
        <v>2051</v>
      </c>
      <c r="M1258" s="72"/>
      <c r="N1258" s="297"/>
      <c r="O1258" s="280"/>
      <c r="P1258" s="297"/>
      <c r="Q1258" s="297"/>
      <c r="R1258" s="297"/>
      <c r="S1258" s="297"/>
      <c r="T1258" s="297"/>
      <c r="U1258" s="297"/>
      <c r="V1258" s="297"/>
      <c r="W1258" s="297"/>
      <c r="X1258" s="297"/>
      <c r="Y1258" s="297"/>
      <c r="Z1258" s="297"/>
      <c r="AA1258" s="297"/>
      <c r="AB1258" s="297"/>
      <c r="AC1258" s="297"/>
      <c r="AD1258" s="297"/>
      <c r="AE1258" s="297"/>
      <c r="AF1258" s="297"/>
      <c r="AG1258" s="297"/>
      <c r="AH1258" s="297"/>
      <c r="AI1258" s="297"/>
      <c r="AJ1258" s="297"/>
      <c r="AK1258" s="297"/>
      <c r="AL1258" s="297"/>
      <c r="AM1258" s="297"/>
      <c r="AN1258" s="297"/>
      <c r="AO1258" s="297"/>
      <c r="AP1258" s="297"/>
      <c r="AQ1258" s="297"/>
      <c r="AR1258" s="297"/>
      <c r="AS1258" s="297"/>
      <c r="AT1258" s="297"/>
      <c r="AU1258" s="297"/>
      <c r="AV1258" s="297"/>
      <c r="AW1258" s="297"/>
      <c r="AX1258" s="297"/>
      <c r="AY1258" s="297"/>
      <c r="AZ1258" s="297"/>
      <c r="BA1258" s="297"/>
      <c r="BB1258" s="297"/>
      <c r="BC1258" s="297"/>
      <c r="BD1258" s="297"/>
      <c r="BE1258" s="297"/>
      <c r="BF1258" s="297"/>
      <c r="BG1258" s="297"/>
      <c r="BH1258" s="297"/>
      <c r="BI1258" s="297"/>
      <c r="BJ1258" s="297"/>
      <c r="BK1258" s="297"/>
      <c r="BL1258" s="297"/>
      <c r="BM1258" s="297"/>
      <c r="BN1258" s="297"/>
      <c r="BO1258" s="297"/>
      <c r="BP1258" s="297"/>
      <c r="BQ1258" s="297"/>
      <c r="BR1258" s="297"/>
      <c r="BS1258" s="297"/>
      <c r="BT1258" s="297"/>
      <c r="BU1258" s="297"/>
      <c r="BV1258" s="297"/>
      <c r="BW1258" s="297"/>
      <c r="BX1258" s="297"/>
      <c r="BY1258" s="297"/>
      <c r="BZ1258" s="297"/>
      <c r="CA1258" s="297"/>
      <c r="CB1258" s="297"/>
      <c r="CC1258" s="297"/>
      <c r="CD1258" s="297"/>
      <c r="CE1258" s="297"/>
      <c r="CF1258" s="297"/>
      <c r="CG1258" s="297"/>
      <c r="CH1258" s="297"/>
      <c r="CI1258" s="297"/>
      <c r="CJ1258" s="297"/>
      <c r="CK1258" s="297"/>
      <c r="CL1258" s="297"/>
      <c r="CM1258" s="297"/>
      <c r="CN1258" s="297"/>
      <c r="CO1258" s="297"/>
      <c r="CP1258" s="297"/>
      <c r="CQ1258" s="297"/>
      <c r="CR1258" s="297"/>
      <c r="CS1258" s="297"/>
      <c r="CT1258" s="297"/>
      <c r="CU1258" s="297"/>
      <c r="CV1258" s="297"/>
      <c r="CW1258" s="297"/>
      <c r="CX1258" s="297"/>
      <c r="CY1258" s="297"/>
      <c r="CZ1258" s="297"/>
      <c r="DA1258" s="297"/>
      <c r="DB1258" s="297"/>
      <c r="DC1258" s="297"/>
      <c r="DD1258" s="297"/>
      <c r="DE1258" s="297"/>
      <c r="DF1258" s="297"/>
      <c r="DG1258" s="297"/>
    </row>
    <row r="1259" spans="1:111" s="279" customFormat="1" ht="39.75" customHeight="1">
      <c r="A1259" s="291">
        <v>78</v>
      </c>
      <c r="B1259" s="291">
        <v>25</v>
      </c>
      <c r="C1259" s="6" t="s">
        <v>2052</v>
      </c>
      <c r="D1259" s="72" t="s">
        <v>2053</v>
      </c>
      <c r="E1259" s="72" t="s">
        <v>2054</v>
      </c>
      <c r="F1259" s="72" t="s">
        <v>2055</v>
      </c>
      <c r="G1259" s="265" t="s">
        <v>54</v>
      </c>
      <c r="H1259" s="265">
        <v>813</v>
      </c>
      <c r="I1259" s="267"/>
      <c r="J1259" s="72"/>
      <c r="K1259" s="72" t="s">
        <v>2046</v>
      </c>
      <c r="L1259" s="72" t="s">
        <v>2056</v>
      </c>
      <c r="M1259" s="72"/>
      <c r="N1259" s="297"/>
      <c r="O1259" s="280"/>
      <c r="P1259" s="297"/>
      <c r="Q1259" s="297"/>
      <c r="R1259" s="297"/>
      <c r="S1259" s="297"/>
      <c r="T1259" s="297"/>
      <c r="U1259" s="297"/>
      <c r="V1259" s="297"/>
      <c r="W1259" s="297"/>
      <c r="X1259" s="297"/>
      <c r="Y1259" s="297"/>
      <c r="Z1259" s="297"/>
      <c r="AA1259" s="297"/>
      <c r="AB1259" s="297"/>
      <c r="AC1259" s="297"/>
      <c r="AD1259" s="297"/>
      <c r="AE1259" s="297"/>
      <c r="AF1259" s="297"/>
      <c r="AG1259" s="297"/>
      <c r="AH1259" s="297"/>
      <c r="AI1259" s="297"/>
      <c r="AJ1259" s="297"/>
      <c r="AK1259" s="297"/>
      <c r="AL1259" s="297"/>
      <c r="AM1259" s="297"/>
      <c r="AN1259" s="297"/>
      <c r="AO1259" s="297"/>
      <c r="AP1259" s="297"/>
      <c r="AQ1259" s="297"/>
      <c r="AR1259" s="297"/>
      <c r="AS1259" s="297"/>
      <c r="AT1259" s="297"/>
      <c r="AU1259" s="297"/>
      <c r="AV1259" s="297"/>
      <c r="AW1259" s="297"/>
      <c r="AX1259" s="297"/>
      <c r="AY1259" s="297"/>
      <c r="AZ1259" s="297"/>
      <c r="BA1259" s="297"/>
      <c r="BB1259" s="297"/>
      <c r="BC1259" s="297"/>
      <c r="BD1259" s="297"/>
      <c r="BE1259" s="297"/>
      <c r="BF1259" s="297"/>
      <c r="BG1259" s="297"/>
      <c r="BH1259" s="297"/>
      <c r="BI1259" s="297"/>
      <c r="BJ1259" s="297"/>
      <c r="BK1259" s="297"/>
      <c r="BL1259" s="297"/>
      <c r="BM1259" s="297"/>
      <c r="BN1259" s="297"/>
      <c r="BO1259" s="297"/>
      <c r="BP1259" s="297"/>
      <c r="BQ1259" s="297"/>
      <c r="BR1259" s="297"/>
      <c r="BS1259" s="297"/>
      <c r="BT1259" s="297"/>
      <c r="BU1259" s="297"/>
      <c r="BV1259" s="297"/>
      <c r="BW1259" s="297"/>
      <c r="BX1259" s="297"/>
      <c r="BY1259" s="297"/>
      <c r="BZ1259" s="297"/>
      <c r="CA1259" s="297"/>
      <c r="CB1259" s="297"/>
      <c r="CC1259" s="297"/>
      <c r="CD1259" s="297"/>
      <c r="CE1259" s="297"/>
      <c r="CF1259" s="297"/>
      <c r="CG1259" s="297"/>
      <c r="CH1259" s="297"/>
      <c r="CI1259" s="297"/>
      <c r="CJ1259" s="297"/>
      <c r="CK1259" s="297"/>
      <c r="CL1259" s="297"/>
      <c r="CM1259" s="297"/>
      <c r="CN1259" s="297"/>
      <c r="CO1259" s="297"/>
      <c r="CP1259" s="297"/>
      <c r="CQ1259" s="297"/>
      <c r="CR1259" s="297"/>
      <c r="CS1259" s="297"/>
      <c r="CT1259" s="297"/>
      <c r="CU1259" s="297"/>
      <c r="CV1259" s="297"/>
      <c r="CW1259" s="297"/>
      <c r="CX1259" s="297"/>
      <c r="CY1259" s="297"/>
      <c r="CZ1259" s="297"/>
      <c r="DA1259" s="297"/>
      <c r="DB1259" s="297"/>
      <c r="DC1259" s="297"/>
      <c r="DD1259" s="297"/>
      <c r="DE1259" s="297"/>
      <c r="DF1259" s="297"/>
      <c r="DG1259" s="297"/>
    </row>
    <row r="1260" spans="1:111" s="279" customFormat="1" ht="39.75" customHeight="1">
      <c r="A1260" s="291">
        <v>79</v>
      </c>
      <c r="B1260" s="285">
        <v>26</v>
      </c>
      <c r="C1260" s="5" t="s">
        <v>2057</v>
      </c>
      <c r="D1260" s="5" t="s">
        <v>1967</v>
      </c>
      <c r="E1260" s="263" t="s">
        <v>2058</v>
      </c>
      <c r="F1260" s="281" t="s">
        <v>2059</v>
      </c>
      <c r="G1260" s="281" t="s">
        <v>54</v>
      </c>
      <c r="H1260" s="275">
        <v>57000</v>
      </c>
      <c r="I1260" s="276"/>
      <c r="J1260" s="277"/>
      <c r="K1260" s="76" t="s">
        <v>1976</v>
      </c>
      <c r="L1260" s="281" t="s">
        <v>2060</v>
      </c>
      <c r="M1260" s="72"/>
      <c r="N1260" s="297"/>
      <c r="O1260" s="280"/>
      <c r="P1260" s="297"/>
      <c r="Q1260" s="297"/>
      <c r="R1260" s="297"/>
      <c r="S1260" s="297"/>
      <c r="T1260" s="297"/>
      <c r="U1260" s="297"/>
      <c r="V1260" s="297"/>
      <c r="W1260" s="297"/>
      <c r="X1260" s="297"/>
      <c r="Y1260" s="297"/>
      <c r="Z1260" s="297"/>
      <c r="AA1260" s="297"/>
      <c r="AB1260" s="297"/>
      <c r="AC1260" s="297"/>
      <c r="AD1260" s="297"/>
      <c r="AE1260" s="297"/>
      <c r="AF1260" s="297"/>
      <c r="AG1260" s="297"/>
      <c r="AH1260" s="297"/>
      <c r="AI1260" s="297"/>
      <c r="AJ1260" s="297"/>
      <c r="AK1260" s="297"/>
      <c r="AL1260" s="297"/>
      <c r="AM1260" s="297"/>
      <c r="AN1260" s="297"/>
      <c r="AO1260" s="297"/>
      <c r="AP1260" s="297"/>
      <c r="AQ1260" s="297"/>
      <c r="AR1260" s="297"/>
      <c r="AS1260" s="297"/>
      <c r="AT1260" s="297"/>
      <c r="AU1260" s="297"/>
      <c r="AV1260" s="297"/>
      <c r="AW1260" s="297"/>
      <c r="AX1260" s="297"/>
      <c r="AY1260" s="297"/>
      <c r="AZ1260" s="297"/>
      <c r="BA1260" s="297"/>
      <c r="BB1260" s="297"/>
      <c r="BC1260" s="297"/>
      <c r="BD1260" s="297"/>
      <c r="BE1260" s="297"/>
      <c r="BF1260" s="297"/>
      <c r="BG1260" s="297"/>
      <c r="BH1260" s="297"/>
      <c r="BI1260" s="297"/>
      <c r="BJ1260" s="297"/>
      <c r="BK1260" s="297"/>
      <c r="BL1260" s="297"/>
      <c r="BM1260" s="297"/>
      <c r="BN1260" s="297"/>
      <c r="BO1260" s="297"/>
      <c r="BP1260" s="297"/>
      <c r="BQ1260" s="297"/>
      <c r="BR1260" s="297"/>
      <c r="BS1260" s="297"/>
      <c r="BT1260" s="297"/>
      <c r="BU1260" s="297"/>
      <c r="BV1260" s="297"/>
      <c r="BW1260" s="297"/>
      <c r="BX1260" s="297"/>
      <c r="BY1260" s="297"/>
      <c r="BZ1260" s="297"/>
      <c r="CA1260" s="297"/>
      <c r="CB1260" s="297"/>
      <c r="CC1260" s="297"/>
      <c r="CD1260" s="297"/>
      <c r="CE1260" s="297"/>
      <c r="CF1260" s="297"/>
      <c r="CG1260" s="297"/>
      <c r="CH1260" s="297"/>
      <c r="CI1260" s="297"/>
      <c r="CJ1260" s="297"/>
      <c r="CK1260" s="297"/>
      <c r="CL1260" s="297"/>
      <c r="CM1260" s="297"/>
      <c r="CN1260" s="297"/>
      <c r="CO1260" s="297"/>
      <c r="CP1260" s="297"/>
      <c r="CQ1260" s="297"/>
      <c r="CR1260" s="297"/>
      <c r="CS1260" s="297"/>
      <c r="CT1260" s="297"/>
      <c r="CU1260" s="297"/>
      <c r="CV1260" s="297"/>
      <c r="CW1260" s="297"/>
      <c r="CX1260" s="297"/>
      <c r="CY1260" s="297"/>
      <c r="CZ1260" s="297"/>
      <c r="DA1260" s="297"/>
      <c r="DB1260" s="297"/>
      <c r="DC1260" s="297"/>
      <c r="DD1260" s="297"/>
      <c r="DE1260" s="297"/>
      <c r="DF1260" s="297"/>
      <c r="DG1260" s="297"/>
    </row>
    <row r="1261" spans="1:111" s="279" customFormat="1" ht="39.75" customHeight="1">
      <c r="A1261" s="291">
        <v>80</v>
      </c>
      <c r="B1261" s="291">
        <v>27</v>
      </c>
      <c r="C1261" s="6" t="s">
        <v>2061</v>
      </c>
      <c r="D1261" s="72" t="s">
        <v>1949</v>
      </c>
      <c r="E1261" s="72" t="s">
        <v>2062</v>
      </c>
      <c r="F1261" s="72" t="s">
        <v>2063</v>
      </c>
      <c r="G1261" s="265" t="s">
        <v>54</v>
      </c>
      <c r="H1261" s="265">
        <v>11923</v>
      </c>
      <c r="I1261" s="267"/>
      <c r="J1261" s="72"/>
      <c r="K1261" s="72" t="s">
        <v>2064</v>
      </c>
      <c r="L1261" s="72" t="s">
        <v>2065</v>
      </c>
      <c r="M1261" s="72"/>
      <c r="N1261" s="297"/>
      <c r="O1261" s="280"/>
      <c r="P1261" s="297"/>
      <c r="Q1261" s="297"/>
      <c r="R1261" s="297"/>
      <c r="S1261" s="297"/>
      <c r="T1261" s="297"/>
      <c r="U1261" s="297"/>
      <c r="V1261" s="297"/>
      <c r="W1261" s="297"/>
      <c r="X1261" s="297"/>
      <c r="Y1261" s="297"/>
      <c r="Z1261" s="297"/>
      <c r="AA1261" s="297"/>
      <c r="AB1261" s="297"/>
      <c r="AC1261" s="297"/>
      <c r="AD1261" s="297"/>
      <c r="AE1261" s="297"/>
      <c r="AF1261" s="297"/>
      <c r="AG1261" s="297"/>
      <c r="AH1261" s="297"/>
      <c r="AI1261" s="297"/>
      <c r="AJ1261" s="297"/>
      <c r="AK1261" s="297"/>
      <c r="AL1261" s="297"/>
      <c r="AM1261" s="297"/>
      <c r="AN1261" s="297"/>
      <c r="AO1261" s="297"/>
      <c r="AP1261" s="297"/>
      <c r="AQ1261" s="297"/>
      <c r="AR1261" s="297"/>
      <c r="AS1261" s="297"/>
      <c r="AT1261" s="297"/>
      <c r="AU1261" s="297"/>
      <c r="AV1261" s="297"/>
      <c r="AW1261" s="297"/>
      <c r="AX1261" s="297"/>
      <c r="AY1261" s="297"/>
      <c r="AZ1261" s="297"/>
      <c r="BA1261" s="297"/>
      <c r="BB1261" s="297"/>
      <c r="BC1261" s="297"/>
      <c r="BD1261" s="297"/>
      <c r="BE1261" s="297"/>
      <c r="BF1261" s="297"/>
      <c r="BG1261" s="297"/>
      <c r="BH1261" s="297"/>
      <c r="BI1261" s="297"/>
      <c r="BJ1261" s="297"/>
      <c r="BK1261" s="297"/>
      <c r="BL1261" s="297"/>
      <c r="BM1261" s="297"/>
      <c r="BN1261" s="297"/>
      <c r="BO1261" s="297"/>
      <c r="BP1261" s="297"/>
      <c r="BQ1261" s="297"/>
      <c r="BR1261" s="297"/>
      <c r="BS1261" s="297"/>
      <c r="BT1261" s="297"/>
      <c r="BU1261" s="297"/>
      <c r="BV1261" s="297"/>
      <c r="BW1261" s="297"/>
      <c r="BX1261" s="297"/>
      <c r="BY1261" s="297"/>
      <c r="BZ1261" s="297"/>
      <c r="CA1261" s="297"/>
      <c r="CB1261" s="297"/>
      <c r="CC1261" s="297"/>
      <c r="CD1261" s="297"/>
      <c r="CE1261" s="297"/>
      <c r="CF1261" s="297"/>
      <c r="CG1261" s="297"/>
      <c r="CH1261" s="297"/>
      <c r="CI1261" s="297"/>
      <c r="CJ1261" s="297"/>
      <c r="CK1261" s="297"/>
      <c r="CL1261" s="297"/>
      <c r="CM1261" s="297"/>
      <c r="CN1261" s="297"/>
      <c r="CO1261" s="297"/>
      <c r="CP1261" s="297"/>
      <c r="CQ1261" s="297"/>
      <c r="CR1261" s="297"/>
      <c r="CS1261" s="297"/>
      <c r="CT1261" s="297"/>
      <c r="CU1261" s="297"/>
      <c r="CV1261" s="297"/>
      <c r="CW1261" s="297"/>
      <c r="CX1261" s="297"/>
      <c r="CY1261" s="297"/>
      <c r="CZ1261" s="297"/>
      <c r="DA1261" s="297"/>
      <c r="DB1261" s="297"/>
      <c r="DC1261" s="297"/>
      <c r="DD1261" s="297"/>
      <c r="DE1261" s="297"/>
      <c r="DF1261" s="297"/>
      <c r="DG1261" s="297"/>
    </row>
    <row r="1262" spans="1:111" s="279" customFormat="1" ht="39.75" customHeight="1">
      <c r="A1262" s="291">
        <v>81</v>
      </c>
      <c r="B1262" s="291">
        <v>28</v>
      </c>
      <c r="C1262" s="6" t="s">
        <v>2066</v>
      </c>
      <c r="D1262" s="72" t="s">
        <v>1949</v>
      </c>
      <c r="E1262" s="72" t="s">
        <v>2067</v>
      </c>
      <c r="F1262" s="72" t="s">
        <v>2068</v>
      </c>
      <c r="G1262" s="265" t="s">
        <v>54</v>
      </c>
      <c r="H1262" s="265">
        <v>6625</v>
      </c>
      <c r="I1262" s="267"/>
      <c r="J1262" s="72"/>
      <c r="K1262" s="72" t="s">
        <v>2064</v>
      </c>
      <c r="L1262" s="72" t="s">
        <v>2069</v>
      </c>
      <c r="M1262" s="72"/>
      <c r="N1262" s="297"/>
      <c r="O1262" s="280"/>
      <c r="P1262" s="297"/>
      <c r="Q1262" s="297"/>
      <c r="R1262" s="297"/>
      <c r="S1262" s="297"/>
      <c r="T1262" s="297"/>
      <c r="U1262" s="297"/>
      <c r="V1262" s="297"/>
      <c r="W1262" s="297"/>
      <c r="X1262" s="297"/>
      <c r="Y1262" s="297"/>
      <c r="Z1262" s="297"/>
      <c r="AA1262" s="297"/>
      <c r="AB1262" s="297"/>
      <c r="AC1262" s="297"/>
      <c r="AD1262" s="297"/>
      <c r="AE1262" s="297"/>
      <c r="AF1262" s="297"/>
      <c r="AG1262" s="297"/>
      <c r="AH1262" s="297"/>
      <c r="AI1262" s="297"/>
      <c r="AJ1262" s="297"/>
      <c r="AK1262" s="297"/>
      <c r="AL1262" s="297"/>
      <c r="AM1262" s="297"/>
      <c r="AN1262" s="297"/>
      <c r="AO1262" s="297"/>
      <c r="AP1262" s="297"/>
      <c r="AQ1262" s="297"/>
      <c r="AR1262" s="297"/>
      <c r="AS1262" s="297"/>
      <c r="AT1262" s="297"/>
      <c r="AU1262" s="297"/>
      <c r="AV1262" s="297"/>
      <c r="AW1262" s="297"/>
      <c r="AX1262" s="297"/>
      <c r="AY1262" s="297"/>
      <c r="AZ1262" s="297"/>
      <c r="BA1262" s="297"/>
      <c r="BB1262" s="297"/>
      <c r="BC1262" s="297"/>
      <c r="BD1262" s="297"/>
      <c r="BE1262" s="297"/>
      <c r="BF1262" s="297"/>
      <c r="BG1262" s="297"/>
      <c r="BH1262" s="297"/>
      <c r="BI1262" s="297"/>
      <c r="BJ1262" s="297"/>
      <c r="BK1262" s="297"/>
      <c r="BL1262" s="297"/>
      <c r="BM1262" s="297"/>
      <c r="BN1262" s="297"/>
      <c r="BO1262" s="297"/>
      <c r="BP1262" s="297"/>
      <c r="BQ1262" s="297"/>
      <c r="BR1262" s="297"/>
      <c r="BS1262" s="297"/>
      <c r="BT1262" s="297"/>
      <c r="BU1262" s="297"/>
      <c r="BV1262" s="297"/>
      <c r="BW1262" s="297"/>
      <c r="BX1262" s="297"/>
      <c r="BY1262" s="297"/>
      <c r="BZ1262" s="297"/>
      <c r="CA1262" s="297"/>
      <c r="CB1262" s="297"/>
      <c r="CC1262" s="297"/>
      <c r="CD1262" s="297"/>
      <c r="CE1262" s="297"/>
      <c r="CF1262" s="297"/>
      <c r="CG1262" s="297"/>
      <c r="CH1262" s="297"/>
      <c r="CI1262" s="297"/>
      <c r="CJ1262" s="297"/>
      <c r="CK1262" s="297"/>
      <c r="CL1262" s="297"/>
      <c r="CM1262" s="297"/>
      <c r="CN1262" s="297"/>
      <c r="CO1262" s="297"/>
      <c r="CP1262" s="297"/>
      <c r="CQ1262" s="297"/>
      <c r="CR1262" s="297"/>
      <c r="CS1262" s="297"/>
      <c r="CT1262" s="297"/>
      <c r="CU1262" s="297"/>
      <c r="CV1262" s="297"/>
      <c r="CW1262" s="297"/>
      <c r="CX1262" s="297"/>
      <c r="CY1262" s="297"/>
      <c r="CZ1262" s="297"/>
      <c r="DA1262" s="297"/>
      <c r="DB1262" s="297"/>
      <c r="DC1262" s="297"/>
      <c r="DD1262" s="297"/>
      <c r="DE1262" s="297"/>
      <c r="DF1262" s="297"/>
      <c r="DG1262" s="297"/>
    </row>
    <row r="1263" spans="1:111" s="279" customFormat="1" ht="39.75" customHeight="1">
      <c r="A1263" s="291">
        <v>82</v>
      </c>
      <c r="B1263" s="285">
        <v>29</v>
      </c>
      <c r="C1263" s="6" t="s">
        <v>2070</v>
      </c>
      <c r="D1263" s="72" t="s">
        <v>1949</v>
      </c>
      <c r="E1263" s="72" t="s">
        <v>2071</v>
      </c>
      <c r="F1263" s="72" t="s">
        <v>2072</v>
      </c>
      <c r="G1263" s="265" t="s">
        <v>54</v>
      </c>
      <c r="H1263" s="265">
        <v>2700</v>
      </c>
      <c r="I1263" s="267"/>
      <c r="J1263" s="72"/>
      <c r="K1263" s="72" t="s">
        <v>2064</v>
      </c>
      <c r="L1263" s="72" t="s">
        <v>2073</v>
      </c>
      <c r="M1263" s="72"/>
      <c r="N1263" s="297"/>
      <c r="O1263" s="280"/>
      <c r="P1263" s="297"/>
      <c r="Q1263" s="297"/>
      <c r="R1263" s="297"/>
      <c r="S1263" s="297"/>
      <c r="T1263" s="297"/>
      <c r="U1263" s="297"/>
      <c r="V1263" s="297"/>
      <c r="W1263" s="297"/>
      <c r="X1263" s="297"/>
      <c r="Y1263" s="297"/>
      <c r="Z1263" s="297"/>
      <c r="AA1263" s="297"/>
      <c r="AB1263" s="297"/>
      <c r="AC1263" s="297"/>
      <c r="AD1263" s="297"/>
      <c r="AE1263" s="297"/>
      <c r="AF1263" s="297"/>
      <c r="AG1263" s="297"/>
      <c r="AH1263" s="297"/>
      <c r="AI1263" s="297"/>
      <c r="AJ1263" s="297"/>
      <c r="AK1263" s="297"/>
      <c r="AL1263" s="297"/>
      <c r="AM1263" s="297"/>
      <c r="AN1263" s="297"/>
      <c r="AO1263" s="297"/>
      <c r="AP1263" s="297"/>
      <c r="AQ1263" s="297"/>
      <c r="AR1263" s="297"/>
      <c r="AS1263" s="297"/>
      <c r="AT1263" s="297"/>
      <c r="AU1263" s="297"/>
      <c r="AV1263" s="297"/>
      <c r="AW1263" s="297"/>
      <c r="AX1263" s="297"/>
      <c r="AY1263" s="297"/>
      <c r="AZ1263" s="297"/>
      <c r="BA1263" s="297"/>
      <c r="BB1263" s="297"/>
      <c r="BC1263" s="297"/>
      <c r="BD1263" s="297"/>
      <c r="BE1263" s="297"/>
      <c r="BF1263" s="297"/>
      <c r="BG1263" s="297"/>
      <c r="BH1263" s="297"/>
      <c r="BI1263" s="297"/>
      <c r="BJ1263" s="297"/>
      <c r="BK1263" s="297"/>
      <c r="BL1263" s="297"/>
      <c r="BM1263" s="297"/>
      <c r="BN1263" s="297"/>
      <c r="BO1263" s="297"/>
      <c r="BP1263" s="297"/>
      <c r="BQ1263" s="297"/>
      <c r="BR1263" s="297"/>
      <c r="BS1263" s="297"/>
      <c r="BT1263" s="297"/>
      <c r="BU1263" s="297"/>
      <c r="BV1263" s="297"/>
      <c r="BW1263" s="297"/>
      <c r="BX1263" s="297"/>
      <c r="BY1263" s="297"/>
      <c r="BZ1263" s="297"/>
      <c r="CA1263" s="297"/>
      <c r="CB1263" s="297"/>
      <c r="CC1263" s="297"/>
      <c r="CD1263" s="297"/>
      <c r="CE1263" s="297"/>
      <c r="CF1263" s="297"/>
      <c r="CG1263" s="297"/>
      <c r="CH1263" s="297"/>
      <c r="CI1263" s="297"/>
      <c r="CJ1263" s="297"/>
      <c r="CK1263" s="297"/>
      <c r="CL1263" s="297"/>
      <c r="CM1263" s="297"/>
      <c r="CN1263" s="297"/>
      <c r="CO1263" s="297"/>
      <c r="CP1263" s="297"/>
      <c r="CQ1263" s="297"/>
      <c r="CR1263" s="297"/>
      <c r="CS1263" s="297"/>
      <c r="CT1263" s="297"/>
      <c r="CU1263" s="297"/>
      <c r="CV1263" s="297"/>
      <c r="CW1263" s="297"/>
      <c r="CX1263" s="297"/>
      <c r="CY1263" s="297"/>
      <c r="CZ1263" s="297"/>
      <c r="DA1263" s="297"/>
      <c r="DB1263" s="297"/>
      <c r="DC1263" s="297"/>
      <c r="DD1263" s="297"/>
      <c r="DE1263" s="297"/>
      <c r="DF1263" s="297"/>
      <c r="DG1263" s="297"/>
    </row>
    <row r="1264" spans="1:111" s="279" customFormat="1" ht="39.75" customHeight="1">
      <c r="A1264" s="291">
        <v>83</v>
      </c>
      <c r="B1264" s="291">
        <v>30</v>
      </c>
      <c r="C1264" s="6" t="s">
        <v>32</v>
      </c>
      <c r="D1264" s="72" t="s">
        <v>1949</v>
      </c>
      <c r="E1264" s="72" t="s">
        <v>2074</v>
      </c>
      <c r="F1264" s="72" t="s">
        <v>2075</v>
      </c>
      <c r="G1264" s="265" t="s">
        <v>54</v>
      </c>
      <c r="H1264" s="265">
        <v>454</v>
      </c>
      <c r="I1264" s="267"/>
      <c r="J1264" s="72"/>
      <c r="K1264" s="72" t="s">
        <v>2064</v>
      </c>
      <c r="L1264" s="72" t="s">
        <v>2076</v>
      </c>
      <c r="M1264" s="72"/>
      <c r="N1264" s="297"/>
      <c r="O1264" s="280"/>
      <c r="P1264" s="297"/>
      <c r="Q1264" s="297"/>
      <c r="R1264" s="297"/>
      <c r="S1264" s="297"/>
      <c r="T1264" s="297"/>
      <c r="U1264" s="297"/>
      <c r="V1264" s="297"/>
      <c r="W1264" s="297"/>
      <c r="X1264" s="297"/>
      <c r="Y1264" s="297"/>
      <c r="Z1264" s="297"/>
      <c r="AA1264" s="297"/>
      <c r="AB1264" s="297"/>
      <c r="AC1264" s="297"/>
      <c r="AD1264" s="297"/>
      <c r="AE1264" s="297"/>
      <c r="AF1264" s="297"/>
      <c r="AG1264" s="297"/>
      <c r="AH1264" s="297"/>
      <c r="AI1264" s="297"/>
      <c r="AJ1264" s="297"/>
      <c r="AK1264" s="297"/>
      <c r="AL1264" s="297"/>
      <c r="AM1264" s="297"/>
      <c r="AN1264" s="297"/>
      <c r="AO1264" s="297"/>
      <c r="AP1264" s="297"/>
      <c r="AQ1264" s="297"/>
      <c r="AR1264" s="297"/>
      <c r="AS1264" s="297"/>
      <c r="AT1264" s="297"/>
      <c r="AU1264" s="297"/>
      <c r="AV1264" s="297"/>
      <c r="AW1264" s="297"/>
      <c r="AX1264" s="297"/>
      <c r="AY1264" s="297"/>
      <c r="AZ1264" s="297"/>
      <c r="BA1264" s="297"/>
      <c r="BB1264" s="297"/>
      <c r="BC1264" s="297"/>
      <c r="BD1264" s="297"/>
      <c r="BE1264" s="297"/>
      <c r="BF1264" s="297"/>
      <c r="BG1264" s="297"/>
      <c r="BH1264" s="297"/>
      <c r="BI1264" s="297"/>
      <c r="BJ1264" s="297"/>
      <c r="BK1264" s="297"/>
      <c r="BL1264" s="297"/>
      <c r="BM1264" s="297"/>
      <c r="BN1264" s="297"/>
      <c r="BO1264" s="297"/>
      <c r="BP1264" s="297"/>
      <c r="BQ1264" s="297"/>
      <c r="BR1264" s="297"/>
      <c r="BS1264" s="297"/>
      <c r="BT1264" s="297"/>
      <c r="BU1264" s="297"/>
      <c r="BV1264" s="297"/>
      <c r="BW1264" s="297"/>
      <c r="BX1264" s="297"/>
      <c r="BY1264" s="297"/>
      <c r="BZ1264" s="297"/>
      <c r="CA1264" s="297"/>
      <c r="CB1264" s="297"/>
      <c r="CC1264" s="297"/>
      <c r="CD1264" s="297"/>
      <c r="CE1264" s="297"/>
      <c r="CF1264" s="297"/>
      <c r="CG1264" s="297"/>
      <c r="CH1264" s="297"/>
      <c r="CI1264" s="297"/>
      <c r="CJ1264" s="297"/>
      <c r="CK1264" s="297"/>
      <c r="CL1264" s="297"/>
      <c r="CM1264" s="297"/>
      <c r="CN1264" s="297"/>
      <c r="CO1264" s="297"/>
      <c r="CP1264" s="297"/>
      <c r="CQ1264" s="297"/>
      <c r="CR1264" s="297"/>
      <c r="CS1264" s="297"/>
      <c r="CT1264" s="297"/>
      <c r="CU1264" s="297"/>
      <c r="CV1264" s="297"/>
      <c r="CW1264" s="297"/>
      <c r="CX1264" s="297"/>
      <c r="CY1264" s="297"/>
      <c r="CZ1264" s="297"/>
      <c r="DA1264" s="297"/>
      <c r="DB1264" s="297"/>
      <c r="DC1264" s="297"/>
      <c r="DD1264" s="297"/>
      <c r="DE1264" s="297"/>
      <c r="DF1264" s="297"/>
      <c r="DG1264" s="297"/>
    </row>
    <row r="1265" spans="1:111" s="279" customFormat="1" ht="39.75" customHeight="1">
      <c r="A1265" s="291">
        <v>84</v>
      </c>
      <c r="B1265" s="291">
        <v>31</v>
      </c>
      <c r="C1265" s="6" t="s">
        <v>2077</v>
      </c>
      <c r="D1265" s="72" t="s">
        <v>1949</v>
      </c>
      <c r="E1265" s="72" t="s">
        <v>2078</v>
      </c>
      <c r="F1265" s="72" t="s">
        <v>2079</v>
      </c>
      <c r="G1265" s="265" t="s">
        <v>54</v>
      </c>
      <c r="H1265" s="265">
        <v>4900</v>
      </c>
      <c r="I1265" s="267"/>
      <c r="J1265" s="72"/>
      <c r="K1265" s="72" t="s">
        <v>2064</v>
      </c>
      <c r="L1265" s="72" t="s">
        <v>2080</v>
      </c>
      <c r="M1265" s="72"/>
      <c r="N1265" s="297"/>
      <c r="O1265" s="280"/>
      <c r="P1265" s="297"/>
      <c r="Q1265" s="297"/>
      <c r="R1265" s="297"/>
      <c r="S1265" s="297"/>
      <c r="T1265" s="297"/>
      <c r="U1265" s="297"/>
      <c r="V1265" s="297"/>
      <c r="W1265" s="297"/>
      <c r="X1265" s="297"/>
      <c r="Y1265" s="297"/>
      <c r="Z1265" s="297"/>
      <c r="AA1265" s="297"/>
      <c r="AB1265" s="297"/>
      <c r="AC1265" s="297"/>
      <c r="AD1265" s="297"/>
      <c r="AE1265" s="297"/>
      <c r="AF1265" s="297"/>
      <c r="AG1265" s="297"/>
      <c r="AH1265" s="297"/>
      <c r="AI1265" s="297"/>
      <c r="AJ1265" s="297"/>
      <c r="AK1265" s="297"/>
      <c r="AL1265" s="297"/>
      <c r="AM1265" s="297"/>
      <c r="AN1265" s="297"/>
      <c r="AO1265" s="297"/>
      <c r="AP1265" s="297"/>
      <c r="AQ1265" s="297"/>
      <c r="AR1265" s="297"/>
      <c r="AS1265" s="297"/>
      <c r="AT1265" s="297"/>
      <c r="AU1265" s="297"/>
      <c r="AV1265" s="297"/>
      <c r="AW1265" s="297"/>
      <c r="AX1265" s="297"/>
      <c r="AY1265" s="297"/>
      <c r="AZ1265" s="297"/>
      <c r="BA1265" s="297"/>
      <c r="BB1265" s="297"/>
      <c r="BC1265" s="297"/>
      <c r="BD1265" s="297"/>
      <c r="BE1265" s="297"/>
      <c r="BF1265" s="297"/>
      <c r="BG1265" s="297"/>
      <c r="BH1265" s="297"/>
      <c r="BI1265" s="297"/>
      <c r="BJ1265" s="297"/>
      <c r="BK1265" s="297"/>
      <c r="BL1265" s="297"/>
      <c r="BM1265" s="297"/>
      <c r="BN1265" s="297"/>
      <c r="BO1265" s="297"/>
      <c r="BP1265" s="297"/>
      <c r="BQ1265" s="297"/>
      <c r="BR1265" s="297"/>
      <c r="BS1265" s="297"/>
      <c r="BT1265" s="297"/>
      <c r="BU1265" s="297"/>
      <c r="BV1265" s="297"/>
      <c r="BW1265" s="297"/>
      <c r="BX1265" s="297"/>
      <c r="BY1265" s="297"/>
      <c r="BZ1265" s="297"/>
      <c r="CA1265" s="297"/>
      <c r="CB1265" s="297"/>
      <c r="CC1265" s="297"/>
      <c r="CD1265" s="297"/>
      <c r="CE1265" s="297"/>
      <c r="CF1265" s="297"/>
      <c r="CG1265" s="297"/>
      <c r="CH1265" s="297"/>
      <c r="CI1265" s="297"/>
      <c r="CJ1265" s="297"/>
      <c r="CK1265" s="297"/>
      <c r="CL1265" s="297"/>
      <c r="CM1265" s="297"/>
      <c r="CN1265" s="297"/>
      <c r="CO1265" s="297"/>
      <c r="CP1265" s="297"/>
      <c r="CQ1265" s="297"/>
      <c r="CR1265" s="297"/>
      <c r="CS1265" s="297"/>
      <c r="CT1265" s="297"/>
      <c r="CU1265" s="297"/>
      <c r="CV1265" s="297"/>
      <c r="CW1265" s="297"/>
      <c r="CX1265" s="297"/>
      <c r="CY1265" s="297"/>
      <c r="CZ1265" s="297"/>
      <c r="DA1265" s="297"/>
      <c r="DB1265" s="297"/>
      <c r="DC1265" s="297"/>
      <c r="DD1265" s="297"/>
      <c r="DE1265" s="297"/>
      <c r="DF1265" s="297"/>
      <c r="DG1265" s="297"/>
    </row>
    <row r="1266" spans="1:111" s="279" customFormat="1" ht="39.75" customHeight="1">
      <c r="A1266" s="291">
        <v>85</v>
      </c>
      <c r="B1266" s="285">
        <v>32</v>
      </c>
      <c r="C1266" s="5" t="s">
        <v>2061</v>
      </c>
      <c r="D1266" s="5" t="s">
        <v>1949</v>
      </c>
      <c r="E1266" s="263" t="s">
        <v>2081</v>
      </c>
      <c r="F1266" s="281" t="s">
        <v>2082</v>
      </c>
      <c r="G1266" s="281" t="s">
        <v>54</v>
      </c>
      <c r="H1266" s="275">
        <v>3000</v>
      </c>
      <c r="I1266" s="276"/>
      <c r="J1266" s="277"/>
      <c r="K1266" s="76" t="s">
        <v>2064</v>
      </c>
      <c r="L1266" s="281" t="s">
        <v>2083</v>
      </c>
      <c r="M1266" s="72"/>
      <c r="N1266" s="297"/>
      <c r="O1266" s="280"/>
      <c r="P1266" s="297"/>
      <c r="Q1266" s="297"/>
      <c r="R1266" s="297"/>
      <c r="S1266" s="297"/>
      <c r="T1266" s="297"/>
      <c r="U1266" s="297"/>
      <c r="V1266" s="297"/>
      <c r="W1266" s="297"/>
      <c r="X1266" s="297"/>
      <c r="Y1266" s="297"/>
      <c r="Z1266" s="297"/>
      <c r="AA1266" s="297"/>
      <c r="AB1266" s="297"/>
      <c r="AC1266" s="297"/>
      <c r="AD1266" s="297"/>
      <c r="AE1266" s="297"/>
      <c r="AF1266" s="297"/>
      <c r="AG1266" s="297"/>
      <c r="AH1266" s="297"/>
      <c r="AI1266" s="297"/>
      <c r="AJ1266" s="297"/>
      <c r="AK1266" s="297"/>
      <c r="AL1266" s="297"/>
      <c r="AM1266" s="297"/>
      <c r="AN1266" s="297"/>
      <c r="AO1266" s="297"/>
      <c r="AP1266" s="297"/>
      <c r="AQ1266" s="297"/>
      <c r="AR1266" s="297"/>
      <c r="AS1266" s="297"/>
      <c r="AT1266" s="297"/>
      <c r="AU1266" s="297"/>
      <c r="AV1266" s="297"/>
      <c r="AW1266" s="297"/>
      <c r="AX1266" s="297"/>
      <c r="AY1266" s="297"/>
      <c r="AZ1266" s="297"/>
      <c r="BA1266" s="297"/>
      <c r="BB1266" s="297"/>
      <c r="BC1266" s="297"/>
      <c r="BD1266" s="297"/>
      <c r="BE1266" s="297"/>
      <c r="BF1266" s="297"/>
      <c r="BG1266" s="297"/>
      <c r="BH1266" s="297"/>
      <c r="BI1266" s="297"/>
      <c r="BJ1266" s="297"/>
      <c r="BK1266" s="297"/>
      <c r="BL1266" s="297"/>
      <c r="BM1266" s="297"/>
      <c r="BN1266" s="297"/>
      <c r="BO1266" s="297"/>
      <c r="BP1266" s="297"/>
      <c r="BQ1266" s="297"/>
      <c r="BR1266" s="297"/>
      <c r="BS1266" s="297"/>
      <c r="BT1266" s="297"/>
      <c r="BU1266" s="297"/>
      <c r="BV1266" s="297"/>
      <c r="BW1266" s="297"/>
      <c r="BX1266" s="297"/>
      <c r="BY1266" s="297"/>
      <c r="BZ1266" s="297"/>
      <c r="CA1266" s="297"/>
      <c r="CB1266" s="297"/>
      <c r="CC1266" s="297"/>
      <c r="CD1266" s="297"/>
      <c r="CE1266" s="297"/>
      <c r="CF1266" s="297"/>
      <c r="CG1266" s="297"/>
      <c r="CH1266" s="297"/>
      <c r="CI1266" s="297"/>
      <c r="CJ1266" s="297"/>
      <c r="CK1266" s="297"/>
      <c r="CL1266" s="297"/>
      <c r="CM1266" s="297"/>
      <c r="CN1266" s="297"/>
      <c r="CO1266" s="297"/>
      <c r="CP1266" s="297"/>
      <c r="CQ1266" s="297"/>
      <c r="CR1266" s="297"/>
      <c r="CS1266" s="297"/>
      <c r="CT1266" s="297"/>
      <c r="CU1266" s="297"/>
      <c r="CV1266" s="297"/>
      <c r="CW1266" s="297"/>
      <c r="CX1266" s="297"/>
      <c r="CY1266" s="297"/>
      <c r="CZ1266" s="297"/>
      <c r="DA1266" s="297"/>
      <c r="DB1266" s="297"/>
      <c r="DC1266" s="297"/>
      <c r="DD1266" s="297"/>
      <c r="DE1266" s="297"/>
      <c r="DF1266" s="297"/>
      <c r="DG1266" s="297"/>
    </row>
    <row r="1267" spans="1:111" s="279" customFormat="1" ht="39.75" customHeight="1">
      <c r="A1267" s="291">
        <v>86</v>
      </c>
      <c r="B1267" s="291">
        <v>33</v>
      </c>
      <c r="C1267" s="266" t="s">
        <v>2084</v>
      </c>
      <c r="D1267" s="266" t="s">
        <v>1956</v>
      </c>
      <c r="E1267" s="264" t="s">
        <v>2085</v>
      </c>
      <c r="F1267" s="264" t="s">
        <v>2086</v>
      </c>
      <c r="G1267" s="265" t="s">
        <v>54</v>
      </c>
      <c r="H1267" s="109">
        <v>812</v>
      </c>
      <c r="I1267" s="276"/>
      <c r="J1267" s="277"/>
      <c r="K1267" s="292">
        <v>42786</v>
      </c>
      <c r="L1267" s="264" t="s">
        <v>2087</v>
      </c>
      <c r="M1267" s="72"/>
      <c r="N1267" s="297"/>
      <c r="O1267" s="280"/>
      <c r="P1267" s="297"/>
      <c r="Q1267" s="297"/>
      <c r="R1267" s="297"/>
      <c r="S1267" s="297"/>
      <c r="T1267" s="297"/>
      <c r="U1267" s="297"/>
      <c r="V1267" s="297"/>
      <c r="W1267" s="297"/>
      <c r="X1267" s="297"/>
      <c r="Y1267" s="297"/>
      <c r="Z1267" s="297"/>
      <c r="AA1267" s="297"/>
      <c r="AB1267" s="297"/>
      <c r="AC1267" s="297"/>
      <c r="AD1267" s="297"/>
      <c r="AE1267" s="297"/>
      <c r="AF1267" s="297"/>
      <c r="AG1267" s="297"/>
      <c r="AH1267" s="297"/>
      <c r="AI1267" s="297"/>
      <c r="AJ1267" s="297"/>
      <c r="AK1267" s="297"/>
      <c r="AL1267" s="297"/>
      <c r="AM1267" s="297"/>
      <c r="AN1267" s="297"/>
      <c r="AO1267" s="297"/>
      <c r="AP1267" s="297"/>
      <c r="AQ1267" s="297"/>
      <c r="AR1267" s="297"/>
      <c r="AS1267" s="297"/>
      <c r="AT1267" s="297"/>
      <c r="AU1267" s="297"/>
      <c r="AV1267" s="297"/>
      <c r="AW1267" s="297"/>
      <c r="AX1267" s="297"/>
      <c r="AY1267" s="297"/>
      <c r="AZ1267" s="297"/>
      <c r="BA1267" s="297"/>
      <c r="BB1267" s="297"/>
      <c r="BC1267" s="297"/>
      <c r="BD1267" s="297"/>
      <c r="BE1267" s="297"/>
      <c r="BF1267" s="297"/>
      <c r="BG1267" s="297"/>
      <c r="BH1267" s="297"/>
      <c r="BI1267" s="297"/>
      <c r="BJ1267" s="297"/>
      <c r="BK1267" s="297"/>
      <c r="BL1267" s="297"/>
      <c r="BM1267" s="297"/>
      <c r="BN1267" s="297"/>
      <c r="BO1267" s="297"/>
      <c r="BP1267" s="297"/>
      <c r="BQ1267" s="297"/>
      <c r="BR1267" s="297"/>
      <c r="BS1267" s="297"/>
      <c r="BT1267" s="297"/>
      <c r="BU1267" s="297"/>
      <c r="BV1267" s="297"/>
      <c r="BW1267" s="297"/>
      <c r="BX1267" s="297"/>
      <c r="BY1267" s="297"/>
      <c r="BZ1267" s="297"/>
      <c r="CA1267" s="297"/>
      <c r="CB1267" s="297"/>
      <c r="CC1267" s="297"/>
      <c r="CD1267" s="297"/>
      <c r="CE1267" s="297"/>
      <c r="CF1267" s="297"/>
      <c r="CG1267" s="297"/>
      <c r="CH1267" s="297"/>
      <c r="CI1267" s="297"/>
      <c r="CJ1267" s="297"/>
      <c r="CK1267" s="297"/>
      <c r="CL1267" s="297"/>
      <c r="CM1267" s="297"/>
      <c r="CN1267" s="297"/>
      <c r="CO1267" s="297"/>
      <c r="CP1267" s="297"/>
      <c r="CQ1267" s="297"/>
      <c r="CR1267" s="297"/>
      <c r="CS1267" s="297"/>
      <c r="CT1267" s="297"/>
      <c r="CU1267" s="297"/>
      <c r="CV1267" s="297"/>
      <c r="CW1267" s="297"/>
      <c r="CX1267" s="297"/>
      <c r="CY1267" s="297"/>
      <c r="CZ1267" s="297"/>
      <c r="DA1267" s="297"/>
      <c r="DB1267" s="297"/>
      <c r="DC1267" s="297"/>
      <c r="DD1267" s="297"/>
      <c r="DE1267" s="297"/>
      <c r="DF1267" s="297"/>
      <c r="DG1267" s="297"/>
    </row>
    <row r="1268" spans="1:111" s="279" customFormat="1" ht="39.75" customHeight="1">
      <c r="A1268" s="291">
        <v>87</v>
      </c>
      <c r="B1268" s="291">
        <v>34</v>
      </c>
      <c r="C1268" s="5" t="s">
        <v>2088</v>
      </c>
      <c r="D1268" s="5" t="s">
        <v>1949</v>
      </c>
      <c r="E1268" s="72" t="s">
        <v>2089</v>
      </c>
      <c r="F1268" s="281" t="s">
        <v>2090</v>
      </c>
      <c r="G1268" s="281" t="s">
        <v>403</v>
      </c>
      <c r="H1268" s="275">
        <v>2000</v>
      </c>
      <c r="I1268" s="276"/>
      <c r="J1268" s="277"/>
      <c r="K1268" s="76" t="s">
        <v>2064</v>
      </c>
      <c r="L1268" s="281" t="s">
        <v>2091</v>
      </c>
      <c r="M1268" s="72">
        <v>7</v>
      </c>
      <c r="N1268" s="297"/>
      <c r="O1268" s="280"/>
      <c r="P1268" s="297"/>
      <c r="Q1268" s="297"/>
      <c r="R1268" s="297"/>
      <c r="S1268" s="297"/>
      <c r="T1268" s="297"/>
      <c r="U1268" s="297"/>
      <c r="V1268" s="297"/>
      <c r="W1268" s="297"/>
      <c r="X1268" s="297"/>
      <c r="Y1268" s="297"/>
      <c r="Z1268" s="297"/>
      <c r="AA1268" s="297"/>
      <c r="AB1268" s="297"/>
      <c r="AC1268" s="297"/>
      <c r="AD1268" s="297"/>
      <c r="AE1268" s="297"/>
      <c r="AF1268" s="297"/>
      <c r="AG1268" s="297"/>
      <c r="AH1268" s="297"/>
      <c r="AI1268" s="297"/>
      <c r="AJ1268" s="297"/>
      <c r="AK1268" s="297"/>
      <c r="AL1268" s="297"/>
      <c r="AM1268" s="297"/>
      <c r="AN1268" s="297"/>
      <c r="AO1268" s="297"/>
      <c r="AP1268" s="297"/>
      <c r="AQ1268" s="297"/>
      <c r="AR1268" s="297"/>
      <c r="AS1268" s="297"/>
      <c r="AT1268" s="297"/>
      <c r="AU1268" s="297"/>
      <c r="AV1268" s="297"/>
      <c r="AW1268" s="297"/>
      <c r="AX1268" s="297"/>
      <c r="AY1268" s="297"/>
      <c r="AZ1268" s="297"/>
      <c r="BA1268" s="297"/>
      <c r="BB1268" s="297"/>
      <c r="BC1268" s="297"/>
      <c r="BD1268" s="297"/>
      <c r="BE1268" s="297"/>
      <c r="BF1268" s="297"/>
      <c r="BG1268" s="297"/>
      <c r="BH1268" s="297"/>
      <c r="BI1268" s="297"/>
      <c r="BJ1268" s="297"/>
      <c r="BK1268" s="297"/>
      <c r="BL1268" s="297"/>
      <c r="BM1268" s="297"/>
      <c r="BN1268" s="297"/>
      <c r="BO1268" s="297"/>
      <c r="BP1268" s="297"/>
      <c r="BQ1268" s="297"/>
      <c r="BR1268" s="297"/>
      <c r="BS1268" s="297"/>
      <c r="BT1268" s="297"/>
      <c r="BU1268" s="297"/>
      <c r="BV1268" s="297"/>
      <c r="BW1268" s="297"/>
      <c r="BX1268" s="297"/>
      <c r="BY1268" s="297"/>
      <c r="BZ1268" s="297"/>
      <c r="CA1268" s="297"/>
      <c r="CB1268" s="297"/>
      <c r="CC1268" s="297"/>
      <c r="CD1268" s="297"/>
      <c r="CE1268" s="297"/>
      <c r="CF1268" s="297"/>
      <c r="CG1268" s="297"/>
      <c r="CH1268" s="297"/>
      <c r="CI1268" s="297"/>
      <c r="CJ1268" s="297"/>
      <c r="CK1268" s="297"/>
      <c r="CL1268" s="297"/>
      <c r="CM1268" s="297"/>
      <c r="CN1268" s="297"/>
      <c r="CO1268" s="297"/>
      <c r="CP1268" s="297"/>
      <c r="CQ1268" s="297"/>
      <c r="CR1268" s="297"/>
      <c r="CS1268" s="297"/>
      <c r="CT1268" s="297"/>
      <c r="CU1268" s="297"/>
      <c r="CV1268" s="297"/>
      <c r="CW1268" s="297"/>
      <c r="CX1268" s="297"/>
      <c r="CY1268" s="297"/>
      <c r="CZ1268" s="297"/>
      <c r="DA1268" s="297"/>
      <c r="DB1268" s="297"/>
      <c r="DC1268" s="297"/>
      <c r="DD1268" s="297"/>
      <c r="DE1268" s="297"/>
      <c r="DF1268" s="297"/>
      <c r="DG1268" s="297"/>
    </row>
    <row r="1269" spans="1:111" s="279" customFormat="1" ht="39.75" customHeight="1">
      <c r="A1269" s="291">
        <v>88</v>
      </c>
      <c r="B1269" s="285">
        <v>35</v>
      </c>
      <c r="C1269" s="266" t="s">
        <v>2084</v>
      </c>
      <c r="D1269" s="266" t="s">
        <v>1956</v>
      </c>
      <c r="E1269" s="264" t="s">
        <v>2085</v>
      </c>
      <c r="F1269" s="264" t="s">
        <v>2092</v>
      </c>
      <c r="G1269" s="265" t="s">
        <v>403</v>
      </c>
      <c r="H1269" s="109">
        <v>20000</v>
      </c>
      <c r="I1269" s="276"/>
      <c r="J1269" s="277"/>
      <c r="K1269" s="76" t="s">
        <v>2093</v>
      </c>
      <c r="L1269" s="264" t="s">
        <v>2094</v>
      </c>
      <c r="M1269" s="72">
        <v>8</v>
      </c>
      <c r="N1269" s="297"/>
      <c r="O1269" s="280"/>
      <c r="P1269" s="297"/>
      <c r="Q1269" s="297"/>
      <c r="R1269" s="297"/>
      <c r="S1269" s="297"/>
      <c r="T1269" s="297"/>
      <c r="U1269" s="297"/>
      <c r="V1269" s="297"/>
      <c r="W1269" s="297"/>
      <c r="X1269" s="297"/>
      <c r="Y1269" s="297"/>
      <c r="Z1269" s="297"/>
      <c r="AA1269" s="297"/>
      <c r="AB1269" s="297"/>
      <c r="AC1269" s="297"/>
      <c r="AD1269" s="297"/>
      <c r="AE1269" s="297"/>
      <c r="AF1269" s="297"/>
      <c r="AG1269" s="297"/>
      <c r="AH1269" s="297"/>
      <c r="AI1269" s="297"/>
      <c r="AJ1269" s="297"/>
      <c r="AK1269" s="297"/>
      <c r="AL1269" s="297"/>
      <c r="AM1269" s="297"/>
      <c r="AN1269" s="297"/>
      <c r="AO1269" s="297"/>
      <c r="AP1269" s="297"/>
      <c r="AQ1269" s="297"/>
      <c r="AR1269" s="297"/>
      <c r="AS1269" s="297"/>
      <c r="AT1269" s="297"/>
      <c r="AU1269" s="297"/>
      <c r="AV1269" s="297"/>
      <c r="AW1269" s="297"/>
      <c r="AX1269" s="297"/>
      <c r="AY1269" s="297"/>
      <c r="AZ1269" s="297"/>
      <c r="BA1269" s="297"/>
      <c r="BB1269" s="297"/>
      <c r="BC1269" s="297"/>
      <c r="BD1269" s="297"/>
      <c r="BE1269" s="297"/>
      <c r="BF1269" s="297"/>
      <c r="BG1269" s="297"/>
      <c r="BH1269" s="297"/>
      <c r="BI1269" s="297"/>
      <c r="BJ1269" s="297"/>
      <c r="BK1269" s="297"/>
      <c r="BL1269" s="297"/>
      <c r="BM1269" s="297"/>
      <c r="BN1269" s="297"/>
      <c r="BO1269" s="297"/>
      <c r="BP1269" s="297"/>
      <c r="BQ1269" s="297"/>
      <c r="BR1269" s="297"/>
      <c r="BS1269" s="297"/>
      <c r="BT1269" s="297"/>
      <c r="BU1269" s="297"/>
      <c r="BV1269" s="297"/>
      <c r="BW1269" s="297"/>
      <c r="BX1269" s="297"/>
      <c r="BY1269" s="297"/>
      <c r="BZ1269" s="297"/>
      <c r="CA1269" s="297"/>
      <c r="CB1269" s="297"/>
      <c r="CC1269" s="297"/>
      <c r="CD1269" s="297"/>
      <c r="CE1269" s="297"/>
      <c r="CF1269" s="297"/>
      <c r="CG1269" s="297"/>
      <c r="CH1269" s="297"/>
      <c r="CI1269" s="297"/>
      <c r="CJ1269" s="297"/>
      <c r="CK1269" s="297"/>
      <c r="CL1269" s="297"/>
      <c r="CM1269" s="297"/>
      <c r="CN1269" s="297"/>
      <c r="CO1269" s="297"/>
      <c r="CP1269" s="297"/>
      <c r="CQ1269" s="297"/>
      <c r="CR1269" s="297"/>
      <c r="CS1269" s="297"/>
      <c r="CT1269" s="297"/>
      <c r="CU1269" s="297"/>
      <c r="CV1269" s="297"/>
      <c r="CW1269" s="297"/>
      <c r="CX1269" s="297"/>
      <c r="CY1269" s="297"/>
      <c r="CZ1269" s="297"/>
      <c r="DA1269" s="297"/>
      <c r="DB1269" s="297"/>
      <c r="DC1269" s="297"/>
      <c r="DD1269" s="297"/>
      <c r="DE1269" s="297"/>
      <c r="DF1269" s="297"/>
      <c r="DG1269" s="297"/>
    </row>
    <row r="1270" spans="1:111" s="279" customFormat="1" ht="39.75" customHeight="1">
      <c r="A1270" s="291">
        <v>89</v>
      </c>
      <c r="B1270" s="291">
        <v>36</v>
      </c>
      <c r="C1270" s="266" t="s">
        <v>32</v>
      </c>
      <c r="D1270" s="266" t="s">
        <v>1949</v>
      </c>
      <c r="E1270" s="266" t="s">
        <v>1990</v>
      </c>
      <c r="F1270" s="266" t="s">
        <v>2095</v>
      </c>
      <c r="G1270" s="300" t="s">
        <v>54</v>
      </c>
      <c r="H1270" s="283">
        <v>5000</v>
      </c>
      <c r="I1270" s="276"/>
      <c r="J1270" s="277"/>
      <c r="K1270" s="292">
        <v>42782</v>
      </c>
      <c r="L1270" s="266" t="s">
        <v>2096</v>
      </c>
      <c r="M1270" s="72"/>
      <c r="N1270" s="297"/>
      <c r="O1270" s="280"/>
      <c r="P1270" s="297"/>
      <c r="Q1270" s="297"/>
      <c r="R1270" s="297"/>
      <c r="S1270" s="297"/>
      <c r="T1270" s="297"/>
      <c r="U1270" s="297"/>
      <c r="V1270" s="297"/>
      <c r="W1270" s="297"/>
      <c r="X1270" s="297"/>
      <c r="Y1270" s="297"/>
      <c r="Z1270" s="297"/>
      <c r="AA1270" s="297"/>
      <c r="AB1270" s="297"/>
      <c r="AC1270" s="297"/>
      <c r="AD1270" s="297"/>
      <c r="AE1270" s="297"/>
      <c r="AF1270" s="297"/>
      <c r="AG1270" s="297"/>
      <c r="AH1270" s="297"/>
      <c r="AI1270" s="297"/>
      <c r="AJ1270" s="297"/>
      <c r="AK1270" s="297"/>
      <c r="AL1270" s="297"/>
      <c r="AM1270" s="297"/>
      <c r="AN1270" s="297"/>
      <c r="AO1270" s="297"/>
      <c r="AP1270" s="297"/>
      <c r="AQ1270" s="297"/>
      <c r="AR1270" s="297"/>
      <c r="AS1270" s="297"/>
      <c r="AT1270" s="297"/>
      <c r="AU1270" s="297"/>
      <c r="AV1270" s="297"/>
      <c r="AW1270" s="297"/>
      <c r="AX1270" s="297"/>
      <c r="AY1270" s="297"/>
      <c r="AZ1270" s="297"/>
      <c r="BA1270" s="297"/>
      <c r="BB1270" s="297"/>
      <c r="BC1270" s="297"/>
      <c r="BD1270" s="297"/>
      <c r="BE1270" s="297"/>
      <c r="BF1270" s="297"/>
      <c r="BG1270" s="297"/>
      <c r="BH1270" s="297"/>
      <c r="BI1270" s="297"/>
      <c r="BJ1270" s="297"/>
      <c r="BK1270" s="297"/>
      <c r="BL1270" s="297"/>
      <c r="BM1270" s="297"/>
      <c r="BN1270" s="297"/>
      <c r="BO1270" s="297"/>
      <c r="BP1270" s="297"/>
      <c r="BQ1270" s="297"/>
      <c r="BR1270" s="297"/>
      <c r="BS1270" s="297"/>
      <c r="BT1270" s="297"/>
      <c r="BU1270" s="297"/>
      <c r="BV1270" s="297"/>
      <c r="BW1270" s="297"/>
      <c r="BX1270" s="297"/>
      <c r="BY1270" s="297"/>
      <c r="BZ1270" s="297"/>
      <c r="CA1270" s="297"/>
      <c r="CB1270" s="297"/>
      <c r="CC1270" s="297"/>
      <c r="CD1270" s="297"/>
      <c r="CE1270" s="297"/>
      <c r="CF1270" s="297"/>
      <c r="CG1270" s="297"/>
      <c r="CH1270" s="297"/>
      <c r="CI1270" s="297"/>
      <c r="CJ1270" s="297"/>
      <c r="CK1270" s="297"/>
      <c r="CL1270" s="297"/>
      <c r="CM1270" s="297"/>
      <c r="CN1270" s="297"/>
      <c r="CO1270" s="297"/>
      <c r="CP1270" s="297"/>
      <c r="CQ1270" s="297"/>
      <c r="CR1270" s="297"/>
      <c r="CS1270" s="297"/>
      <c r="CT1270" s="297"/>
      <c r="CU1270" s="297"/>
      <c r="CV1270" s="297"/>
      <c r="CW1270" s="297"/>
      <c r="CX1270" s="297"/>
      <c r="CY1270" s="297"/>
      <c r="CZ1270" s="297"/>
      <c r="DA1270" s="297"/>
      <c r="DB1270" s="297"/>
      <c r="DC1270" s="297"/>
      <c r="DD1270" s="297"/>
      <c r="DE1270" s="297"/>
      <c r="DF1270" s="297"/>
      <c r="DG1270" s="297"/>
    </row>
    <row r="1271" spans="1:111" s="279" customFormat="1" ht="39.75" customHeight="1">
      <c r="A1271" s="291">
        <v>90</v>
      </c>
      <c r="B1271" s="291">
        <v>37</v>
      </c>
      <c r="C1271" s="5" t="s">
        <v>2097</v>
      </c>
      <c r="D1271" s="5" t="s">
        <v>2098</v>
      </c>
      <c r="E1271" s="263" t="s">
        <v>2099</v>
      </c>
      <c r="F1271" s="281" t="s">
        <v>2100</v>
      </c>
      <c r="G1271" s="281" t="s">
        <v>54</v>
      </c>
      <c r="H1271" s="275">
        <v>720</v>
      </c>
      <c r="I1271" s="276"/>
      <c r="J1271" s="277"/>
      <c r="K1271" s="76" t="s">
        <v>2101</v>
      </c>
      <c r="L1271" s="281" t="s">
        <v>2102</v>
      </c>
      <c r="M1271" s="72"/>
      <c r="N1271" s="297"/>
      <c r="O1271" s="280"/>
      <c r="P1271" s="297"/>
      <c r="Q1271" s="297"/>
      <c r="R1271" s="297"/>
      <c r="S1271" s="297"/>
      <c r="T1271" s="297"/>
      <c r="U1271" s="297"/>
      <c r="V1271" s="297"/>
      <c r="W1271" s="297"/>
      <c r="X1271" s="297"/>
      <c r="Y1271" s="297"/>
      <c r="Z1271" s="297"/>
      <c r="AA1271" s="297"/>
      <c r="AB1271" s="297"/>
      <c r="AC1271" s="297"/>
      <c r="AD1271" s="297"/>
      <c r="AE1271" s="297"/>
      <c r="AF1271" s="297"/>
      <c r="AG1271" s="297"/>
      <c r="AH1271" s="297"/>
      <c r="AI1271" s="297"/>
      <c r="AJ1271" s="297"/>
      <c r="AK1271" s="297"/>
      <c r="AL1271" s="297"/>
      <c r="AM1271" s="297"/>
      <c r="AN1271" s="297"/>
      <c r="AO1271" s="297"/>
      <c r="AP1271" s="297"/>
      <c r="AQ1271" s="297"/>
      <c r="AR1271" s="297"/>
      <c r="AS1271" s="297"/>
      <c r="AT1271" s="297"/>
      <c r="AU1271" s="297"/>
      <c r="AV1271" s="297"/>
      <c r="AW1271" s="297"/>
      <c r="AX1271" s="297"/>
      <c r="AY1271" s="297"/>
      <c r="AZ1271" s="297"/>
      <c r="BA1271" s="297"/>
      <c r="BB1271" s="297"/>
      <c r="BC1271" s="297"/>
      <c r="BD1271" s="297"/>
      <c r="BE1271" s="297"/>
      <c r="BF1271" s="297"/>
      <c r="BG1271" s="297"/>
      <c r="BH1271" s="297"/>
      <c r="BI1271" s="297"/>
      <c r="BJ1271" s="297"/>
      <c r="BK1271" s="297"/>
      <c r="BL1271" s="297"/>
      <c r="BM1271" s="297"/>
      <c r="BN1271" s="297"/>
      <c r="BO1271" s="297"/>
      <c r="BP1271" s="297"/>
      <c r="BQ1271" s="297"/>
      <c r="BR1271" s="297"/>
      <c r="BS1271" s="297"/>
      <c r="BT1271" s="297"/>
      <c r="BU1271" s="297"/>
      <c r="BV1271" s="297"/>
      <c r="BW1271" s="297"/>
      <c r="BX1271" s="297"/>
      <c r="BY1271" s="297"/>
      <c r="BZ1271" s="297"/>
      <c r="CA1271" s="297"/>
      <c r="CB1271" s="297"/>
      <c r="CC1271" s="297"/>
      <c r="CD1271" s="297"/>
      <c r="CE1271" s="297"/>
      <c r="CF1271" s="297"/>
      <c r="CG1271" s="297"/>
      <c r="CH1271" s="297"/>
      <c r="CI1271" s="297"/>
      <c r="CJ1271" s="297"/>
      <c r="CK1271" s="297"/>
      <c r="CL1271" s="297"/>
      <c r="CM1271" s="297"/>
      <c r="CN1271" s="297"/>
      <c r="CO1271" s="297"/>
      <c r="CP1271" s="297"/>
      <c r="CQ1271" s="297"/>
      <c r="CR1271" s="297"/>
      <c r="CS1271" s="297"/>
      <c r="CT1271" s="297"/>
      <c r="CU1271" s="297"/>
      <c r="CV1271" s="297"/>
      <c r="CW1271" s="297"/>
      <c r="CX1271" s="297"/>
      <c r="CY1271" s="297"/>
      <c r="CZ1271" s="297"/>
      <c r="DA1271" s="297"/>
      <c r="DB1271" s="297"/>
      <c r="DC1271" s="297"/>
      <c r="DD1271" s="297"/>
      <c r="DE1271" s="297"/>
      <c r="DF1271" s="297"/>
      <c r="DG1271" s="297"/>
    </row>
    <row r="1272" spans="1:111" s="279" customFormat="1" ht="39.75" customHeight="1">
      <c r="A1272" s="291">
        <v>91</v>
      </c>
      <c r="B1272" s="285">
        <v>38</v>
      </c>
      <c r="C1272" s="6" t="s">
        <v>2103</v>
      </c>
      <c r="D1272" s="72" t="s">
        <v>2104</v>
      </c>
      <c r="E1272" s="72" t="s">
        <v>2105</v>
      </c>
      <c r="F1272" s="72" t="s">
        <v>2106</v>
      </c>
      <c r="G1272" s="265" t="s">
        <v>54</v>
      </c>
      <c r="H1272" s="265">
        <v>4200</v>
      </c>
      <c r="I1272" s="267"/>
      <c r="J1272" s="72"/>
      <c r="K1272" s="72" t="s">
        <v>2107</v>
      </c>
      <c r="L1272" s="72" t="s">
        <v>2108</v>
      </c>
      <c r="M1272" s="72"/>
      <c r="N1272" s="297"/>
      <c r="O1272" s="280"/>
      <c r="P1272" s="297"/>
      <c r="Q1272" s="297"/>
      <c r="R1272" s="297"/>
      <c r="S1272" s="297"/>
      <c r="T1272" s="297"/>
      <c r="U1272" s="297"/>
      <c r="V1272" s="297"/>
      <c r="W1272" s="297"/>
      <c r="X1272" s="297"/>
      <c r="Y1272" s="297"/>
      <c r="Z1272" s="297"/>
      <c r="AA1272" s="297"/>
      <c r="AB1272" s="297"/>
      <c r="AC1272" s="297"/>
      <c r="AD1272" s="297"/>
      <c r="AE1272" s="297"/>
      <c r="AF1272" s="297"/>
      <c r="AG1272" s="297"/>
      <c r="AH1272" s="297"/>
      <c r="AI1272" s="297"/>
      <c r="AJ1272" s="297"/>
      <c r="AK1272" s="297"/>
      <c r="AL1272" s="297"/>
      <c r="AM1272" s="297"/>
      <c r="AN1272" s="297"/>
      <c r="AO1272" s="297"/>
      <c r="AP1272" s="297"/>
      <c r="AQ1272" s="297"/>
      <c r="AR1272" s="297"/>
      <c r="AS1272" s="297"/>
      <c r="AT1272" s="297"/>
      <c r="AU1272" s="297"/>
      <c r="AV1272" s="297"/>
      <c r="AW1272" s="297"/>
      <c r="AX1272" s="297"/>
      <c r="AY1272" s="297"/>
      <c r="AZ1272" s="297"/>
      <c r="BA1272" s="297"/>
      <c r="BB1272" s="297"/>
      <c r="BC1272" s="297"/>
      <c r="BD1272" s="297"/>
      <c r="BE1272" s="297"/>
      <c r="BF1272" s="297"/>
      <c r="BG1272" s="297"/>
      <c r="BH1272" s="297"/>
      <c r="BI1272" s="297"/>
      <c r="BJ1272" s="297"/>
      <c r="BK1272" s="297"/>
      <c r="BL1272" s="297"/>
      <c r="BM1272" s="297"/>
      <c r="BN1272" s="297"/>
      <c r="BO1272" s="297"/>
      <c r="BP1272" s="297"/>
      <c r="BQ1272" s="297"/>
      <c r="BR1272" s="297"/>
      <c r="BS1272" s="297"/>
      <c r="BT1272" s="297"/>
      <c r="BU1272" s="297"/>
      <c r="BV1272" s="297"/>
      <c r="BW1272" s="297"/>
      <c r="BX1272" s="297"/>
      <c r="BY1272" s="297"/>
      <c r="BZ1272" s="297"/>
      <c r="CA1272" s="297"/>
      <c r="CB1272" s="297"/>
      <c r="CC1272" s="297"/>
      <c r="CD1272" s="297"/>
      <c r="CE1272" s="297"/>
      <c r="CF1272" s="297"/>
      <c r="CG1272" s="297"/>
      <c r="CH1272" s="297"/>
      <c r="CI1272" s="297"/>
      <c r="CJ1272" s="297"/>
      <c r="CK1272" s="297"/>
      <c r="CL1272" s="297"/>
      <c r="CM1272" s="297"/>
      <c r="CN1272" s="297"/>
      <c r="CO1272" s="297"/>
      <c r="CP1272" s="297"/>
      <c r="CQ1272" s="297"/>
      <c r="CR1272" s="297"/>
      <c r="CS1272" s="297"/>
      <c r="CT1272" s="297"/>
      <c r="CU1272" s="297"/>
      <c r="CV1272" s="297"/>
      <c r="CW1272" s="297"/>
      <c r="CX1272" s="297"/>
      <c r="CY1272" s="297"/>
      <c r="CZ1272" s="297"/>
      <c r="DA1272" s="297"/>
      <c r="DB1272" s="297"/>
      <c r="DC1272" s="297"/>
      <c r="DD1272" s="297"/>
      <c r="DE1272" s="297"/>
      <c r="DF1272" s="297"/>
      <c r="DG1272" s="297"/>
    </row>
    <row r="1273" spans="1:111" s="279" customFormat="1" ht="39.75" customHeight="1">
      <c r="A1273" s="291">
        <v>92</v>
      </c>
      <c r="B1273" s="291">
        <v>39</v>
      </c>
      <c r="C1273" s="5" t="s">
        <v>2109</v>
      </c>
      <c r="D1273" s="5" t="s">
        <v>1956</v>
      </c>
      <c r="E1273" s="263" t="s">
        <v>2110</v>
      </c>
      <c r="F1273" s="281" t="s">
        <v>2111</v>
      </c>
      <c r="G1273" s="281" t="s">
        <v>54</v>
      </c>
      <c r="H1273" s="275">
        <v>1600</v>
      </c>
      <c r="I1273" s="276"/>
      <c r="J1273" s="277"/>
      <c r="K1273" s="76" t="s">
        <v>1759</v>
      </c>
      <c r="L1273" s="281" t="s">
        <v>2112</v>
      </c>
      <c r="M1273" s="72"/>
      <c r="N1273" s="297"/>
      <c r="O1273" s="280"/>
      <c r="P1273" s="297"/>
      <c r="Q1273" s="297"/>
      <c r="R1273" s="297"/>
      <c r="S1273" s="297"/>
      <c r="T1273" s="297"/>
      <c r="U1273" s="297"/>
      <c r="V1273" s="297"/>
      <c r="W1273" s="297"/>
      <c r="X1273" s="297"/>
      <c r="Y1273" s="297"/>
      <c r="Z1273" s="297"/>
      <c r="AA1273" s="297"/>
      <c r="AB1273" s="297"/>
      <c r="AC1273" s="297"/>
      <c r="AD1273" s="297"/>
      <c r="AE1273" s="297"/>
      <c r="AF1273" s="297"/>
      <c r="AG1273" s="297"/>
      <c r="AH1273" s="297"/>
      <c r="AI1273" s="297"/>
      <c r="AJ1273" s="297"/>
      <c r="AK1273" s="297"/>
      <c r="AL1273" s="297"/>
      <c r="AM1273" s="297"/>
      <c r="AN1273" s="297"/>
      <c r="AO1273" s="297"/>
      <c r="AP1273" s="297"/>
      <c r="AQ1273" s="297"/>
      <c r="AR1273" s="297"/>
      <c r="AS1273" s="297"/>
      <c r="AT1273" s="297"/>
      <c r="AU1273" s="297"/>
      <c r="AV1273" s="297"/>
      <c r="AW1273" s="297"/>
      <c r="AX1273" s="297"/>
      <c r="AY1273" s="297"/>
      <c r="AZ1273" s="297"/>
      <c r="BA1273" s="297"/>
      <c r="BB1273" s="297"/>
      <c r="BC1273" s="297"/>
      <c r="BD1273" s="297"/>
      <c r="BE1273" s="297"/>
      <c r="BF1273" s="297"/>
      <c r="BG1273" s="297"/>
      <c r="BH1273" s="297"/>
      <c r="BI1273" s="297"/>
      <c r="BJ1273" s="297"/>
      <c r="BK1273" s="297"/>
      <c r="BL1273" s="297"/>
      <c r="BM1273" s="297"/>
      <c r="BN1273" s="297"/>
      <c r="BO1273" s="297"/>
      <c r="BP1273" s="297"/>
      <c r="BQ1273" s="297"/>
      <c r="BR1273" s="297"/>
      <c r="BS1273" s="297"/>
      <c r="BT1273" s="297"/>
      <c r="BU1273" s="297"/>
      <c r="BV1273" s="297"/>
      <c r="BW1273" s="297"/>
      <c r="BX1273" s="297"/>
      <c r="BY1273" s="297"/>
      <c r="BZ1273" s="297"/>
      <c r="CA1273" s="297"/>
      <c r="CB1273" s="297"/>
      <c r="CC1273" s="297"/>
      <c r="CD1273" s="297"/>
      <c r="CE1273" s="297"/>
      <c r="CF1273" s="297"/>
      <c r="CG1273" s="297"/>
      <c r="CH1273" s="297"/>
      <c r="CI1273" s="297"/>
      <c r="CJ1273" s="297"/>
      <c r="CK1273" s="297"/>
      <c r="CL1273" s="297"/>
      <c r="CM1273" s="297"/>
      <c r="CN1273" s="297"/>
      <c r="CO1273" s="297"/>
      <c r="CP1273" s="297"/>
      <c r="CQ1273" s="297"/>
      <c r="CR1273" s="297"/>
      <c r="CS1273" s="297"/>
      <c r="CT1273" s="297"/>
      <c r="CU1273" s="297"/>
      <c r="CV1273" s="297"/>
      <c r="CW1273" s="297"/>
      <c r="CX1273" s="297"/>
      <c r="CY1273" s="297"/>
      <c r="CZ1273" s="297"/>
      <c r="DA1273" s="297"/>
      <c r="DB1273" s="297"/>
      <c r="DC1273" s="297"/>
      <c r="DD1273" s="297"/>
      <c r="DE1273" s="297"/>
      <c r="DF1273" s="297"/>
      <c r="DG1273" s="297"/>
    </row>
    <row r="1274" spans="1:111" s="279" customFormat="1" ht="39.75" customHeight="1">
      <c r="A1274" s="291">
        <v>93</v>
      </c>
      <c r="B1274" s="285">
        <v>41</v>
      </c>
      <c r="C1274" s="6" t="s">
        <v>2113</v>
      </c>
      <c r="D1274" s="72" t="s">
        <v>1962</v>
      </c>
      <c r="E1274" s="72" t="s">
        <v>2114</v>
      </c>
      <c r="F1274" s="72" t="s">
        <v>2115</v>
      </c>
      <c r="G1274" s="265" t="s">
        <v>54</v>
      </c>
      <c r="H1274" s="265">
        <v>3000</v>
      </c>
      <c r="I1274" s="267"/>
      <c r="J1274" s="72"/>
      <c r="K1274" s="72" t="s">
        <v>1891</v>
      </c>
      <c r="L1274" s="72" t="s">
        <v>2116</v>
      </c>
      <c r="M1274" s="72"/>
      <c r="N1274" s="297"/>
      <c r="O1274" s="280"/>
      <c r="P1274" s="297"/>
      <c r="Q1274" s="297"/>
      <c r="R1274" s="297"/>
      <c r="S1274" s="297"/>
      <c r="T1274" s="297"/>
      <c r="U1274" s="297"/>
      <c r="V1274" s="297"/>
      <c r="W1274" s="297"/>
      <c r="X1274" s="297"/>
      <c r="Y1274" s="297"/>
      <c r="Z1274" s="297"/>
      <c r="AA1274" s="297"/>
      <c r="AB1274" s="297"/>
      <c r="AC1274" s="297"/>
      <c r="AD1274" s="297"/>
      <c r="AE1274" s="297"/>
      <c r="AF1274" s="297"/>
      <c r="AG1274" s="297"/>
      <c r="AH1274" s="297"/>
      <c r="AI1274" s="297"/>
      <c r="AJ1274" s="297"/>
      <c r="AK1274" s="297"/>
      <c r="AL1274" s="297"/>
      <c r="AM1274" s="297"/>
      <c r="AN1274" s="297"/>
      <c r="AO1274" s="297"/>
      <c r="AP1274" s="297"/>
      <c r="AQ1274" s="297"/>
      <c r="AR1274" s="297"/>
      <c r="AS1274" s="297"/>
      <c r="AT1274" s="297"/>
      <c r="AU1274" s="297"/>
      <c r="AV1274" s="297"/>
      <c r="AW1274" s="297"/>
      <c r="AX1274" s="297"/>
      <c r="AY1274" s="297"/>
      <c r="AZ1274" s="297"/>
      <c r="BA1274" s="297"/>
      <c r="BB1274" s="297"/>
      <c r="BC1274" s="297"/>
      <c r="BD1274" s="297"/>
      <c r="BE1274" s="297"/>
      <c r="BF1274" s="297"/>
      <c r="BG1274" s="297"/>
      <c r="BH1274" s="297"/>
      <c r="BI1274" s="297"/>
      <c r="BJ1274" s="297"/>
      <c r="BK1274" s="297"/>
      <c r="BL1274" s="297"/>
      <c r="BM1274" s="297"/>
      <c r="BN1274" s="297"/>
      <c r="BO1274" s="297"/>
      <c r="BP1274" s="297"/>
      <c r="BQ1274" s="297"/>
      <c r="BR1274" s="297"/>
      <c r="BS1274" s="297"/>
      <c r="BT1274" s="297"/>
      <c r="BU1274" s="297"/>
      <c r="BV1274" s="297"/>
      <c r="BW1274" s="297"/>
      <c r="BX1274" s="297"/>
      <c r="BY1274" s="297"/>
      <c r="BZ1274" s="297"/>
      <c r="CA1274" s="297"/>
      <c r="CB1274" s="297"/>
      <c r="CC1274" s="297"/>
      <c r="CD1274" s="297"/>
      <c r="CE1274" s="297"/>
      <c r="CF1274" s="297"/>
      <c r="CG1274" s="297"/>
      <c r="CH1274" s="297"/>
      <c r="CI1274" s="297"/>
      <c r="CJ1274" s="297"/>
      <c r="CK1274" s="297"/>
      <c r="CL1274" s="297"/>
      <c r="CM1274" s="297"/>
      <c r="CN1274" s="297"/>
      <c r="CO1274" s="297"/>
      <c r="CP1274" s="297"/>
      <c r="CQ1274" s="297"/>
      <c r="CR1274" s="297"/>
      <c r="CS1274" s="297"/>
      <c r="CT1274" s="297"/>
      <c r="CU1274" s="297"/>
      <c r="CV1274" s="297"/>
      <c r="CW1274" s="297"/>
      <c r="CX1274" s="297"/>
      <c r="CY1274" s="297"/>
      <c r="CZ1274" s="297"/>
      <c r="DA1274" s="297"/>
      <c r="DB1274" s="297"/>
      <c r="DC1274" s="297"/>
      <c r="DD1274" s="297"/>
      <c r="DE1274" s="297"/>
      <c r="DF1274" s="297"/>
      <c r="DG1274" s="297"/>
    </row>
    <row r="1275" spans="1:111" s="279" customFormat="1" ht="39.75" customHeight="1">
      <c r="A1275" s="291">
        <v>94</v>
      </c>
      <c r="B1275" s="291">
        <v>42</v>
      </c>
      <c r="C1275" s="266" t="s">
        <v>2117</v>
      </c>
      <c r="D1275" s="266" t="s">
        <v>2053</v>
      </c>
      <c r="E1275" s="266" t="s">
        <v>2118</v>
      </c>
      <c r="F1275" s="266" t="s">
        <v>2119</v>
      </c>
      <c r="G1275" s="294" t="s">
        <v>2120</v>
      </c>
      <c r="H1275" s="282">
        <v>118000</v>
      </c>
      <c r="I1275" s="289"/>
      <c r="J1275" s="290"/>
      <c r="K1275" s="255">
        <v>42933</v>
      </c>
      <c r="L1275" s="284" t="s">
        <v>2121</v>
      </c>
      <c r="M1275" s="72">
        <v>19</v>
      </c>
      <c r="N1275" s="297"/>
      <c r="O1275" s="280"/>
      <c r="P1275" s="297"/>
      <c r="Q1275" s="297"/>
      <c r="R1275" s="297"/>
      <c r="S1275" s="297"/>
      <c r="T1275" s="297"/>
      <c r="U1275" s="297"/>
      <c r="V1275" s="297"/>
      <c r="W1275" s="297"/>
      <c r="X1275" s="297"/>
      <c r="Y1275" s="297"/>
      <c r="Z1275" s="297"/>
      <c r="AA1275" s="297"/>
      <c r="AB1275" s="297"/>
      <c r="AC1275" s="297"/>
      <c r="AD1275" s="297"/>
      <c r="AE1275" s="297"/>
      <c r="AF1275" s="297"/>
      <c r="AG1275" s="297"/>
      <c r="AH1275" s="297"/>
      <c r="AI1275" s="297"/>
      <c r="AJ1275" s="297"/>
      <c r="AK1275" s="297"/>
      <c r="AL1275" s="297"/>
      <c r="AM1275" s="297"/>
      <c r="AN1275" s="297"/>
      <c r="AO1275" s="297"/>
      <c r="AP1275" s="297"/>
      <c r="AQ1275" s="297"/>
      <c r="AR1275" s="297"/>
      <c r="AS1275" s="297"/>
      <c r="AT1275" s="297"/>
      <c r="AU1275" s="297"/>
      <c r="AV1275" s="297"/>
      <c r="AW1275" s="297"/>
      <c r="AX1275" s="297"/>
      <c r="AY1275" s="297"/>
      <c r="AZ1275" s="297"/>
      <c r="BA1275" s="297"/>
      <c r="BB1275" s="297"/>
      <c r="BC1275" s="297"/>
      <c r="BD1275" s="297"/>
      <c r="BE1275" s="297"/>
      <c r="BF1275" s="297"/>
      <c r="BG1275" s="297"/>
      <c r="BH1275" s="297"/>
      <c r="BI1275" s="297"/>
      <c r="BJ1275" s="297"/>
      <c r="BK1275" s="297"/>
      <c r="BL1275" s="297"/>
      <c r="BM1275" s="297"/>
      <c r="BN1275" s="297"/>
      <c r="BO1275" s="297"/>
      <c r="BP1275" s="297"/>
      <c r="BQ1275" s="297"/>
      <c r="BR1275" s="297"/>
      <c r="BS1275" s="297"/>
      <c r="BT1275" s="297"/>
      <c r="BU1275" s="297"/>
      <c r="BV1275" s="297"/>
      <c r="BW1275" s="297"/>
      <c r="BX1275" s="297"/>
      <c r="BY1275" s="297"/>
      <c r="BZ1275" s="297"/>
      <c r="CA1275" s="297"/>
      <c r="CB1275" s="297"/>
      <c r="CC1275" s="297"/>
      <c r="CD1275" s="297"/>
      <c r="CE1275" s="297"/>
      <c r="CF1275" s="297"/>
      <c r="CG1275" s="297"/>
      <c r="CH1275" s="297"/>
      <c r="CI1275" s="297"/>
      <c r="CJ1275" s="297"/>
      <c r="CK1275" s="297"/>
      <c r="CL1275" s="297"/>
      <c r="CM1275" s="297"/>
      <c r="CN1275" s="297"/>
      <c r="CO1275" s="297"/>
      <c r="CP1275" s="297"/>
      <c r="CQ1275" s="297"/>
      <c r="CR1275" s="297"/>
      <c r="CS1275" s="297"/>
      <c r="CT1275" s="297"/>
      <c r="CU1275" s="297"/>
      <c r="CV1275" s="297"/>
      <c r="CW1275" s="297"/>
      <c r="CX1275" s="297"/>
      <c r="CY1275" s="297"/>
      <c r="CZ1275" s="297"/>
      <c r="DA1275" s="297"/>
      <c r="DB1275" s="297"/>
      <c r="DC1275" s="297"/>
      <c r="DD1275" s="297"/>
      <c r="DE1275" s="297"/>
      <c r="DF1275" s="297"/>
      <c r="DG1275" s="297"/>
    </row>
    <row r="1276" spans="1:111" s="279" customFormat="1" ht="39.75" customHeight="1">
      <c r="A1276" s="291"/>
      <c r="B1276" s="285"/>
      <c r="C1276" s="266" t="s">
        <v>2061</v>
      </c>
      <c r="D1276" s="266" t="s">
        <v>1949</v>
      </c>
      <c r="E1276" s="266" t="s">
        <v>2122</v>
      </c>
      <c r="F1276" s="266" t="s">
        <v>2123</v>
      </c>
      <c r="G1276" s="294" t="s">
        <v>2120</v>
      </c>
      <c r="H1276" s="282">
        <v>2625</v>
      </c>
      <c r="I1276" s="289"/>
      <c r="J1276" s="290"/>
      <c r="K1276" s="255">
        <v>42934</v>
      </c>
      <c r="L1276" s="284" t="s">
        <v>2124</v>
      </c>
      <c r="M1276" s="72">
        <v>20</v>
      </c>
      <c r="N1276" s="297"/>
      <c r="O1276" s="280"/>
      <c r="P1276" s="297"/>
      <c r="Q1276" s="297"/>
      <c r="R1276" s="297"/>
      <c r="S1276" s="297"/>
      <c r="T1276" s="297"/>
      <c r="U1276" s="297"/>
      <c r="V1276" s="297"/>
      <c r="W1276" s="297"/>
      <c r="X1276" s="297"/>
      <c r="Y1276" s="297"/>
      <c r="Z1276" s="297"/>
      <c r="AA1276" s="297"/>
      <c r="AB1276" s="297"/>
      <c r="AC1276" s="297"/>
      <c r="AD1276" s="297"/>
      <c r="AE1276" s="297"/>
      <c r="AF1276" s="297"/>
      <c r="AG1276" s="297"/>
      <c r="AH1276" s="297"/>
      <c r="AI1276" s="297"/>
      <c r="AJ1276" s="297"/>
      <c r="AK1276" s="297"/>
      <c r="AL1276" s="297"/>
      <c r="AM1276" s="297"/>
      <c r="AN1276" s="297"/>
      <c r="AO1276" s="297"/>
      <c r="AP1276" s="297"/>
      <c r="AQ1276" s="297"/>
      <c r="AR1276" s="297"/>
      <c r="AS1276" s="297"/>
      <c r="AT1276" s="297"/>
      <c r="AU1276" s="297"/>
      <c r="AV1276" s="297"/>
      <c r="AW1276" s="297"/>
      <c r="AX1276" s="297"/>
      <c r="AY1276" s="297"/>
      <c r="AZ1276" s="297"/>
      <c r="BA1276" s="297"/>
      <c r="BB1276" s="297"/>
      <c r="BC1276" s="297"/>
      <c r="BD1276" s="297"/>
      <c r="BE1276" s="297"/>
      <c r="BF1276" s="297"/>
      <c r="BG1276" s="297"/>
      <c r="BH1276" s="297"/>
      <c r="BI1276" s="297"/>
      <c r="BJ1276" s="297"/>
      <c r="BK1276" s="297"/>
      <c r="BL1276" s="297"/>
      <c r="BM1276" s="297"/>
      <c r="BN1276" s="297"/>
      <c r="BO1276" s="297"/>
      <c r="BP1276" s="297"/>
      <c r="BQ1276" s="297"/>
      <c r="BR1276" s="297"/>
      <c r="BS1276" s="297"/>
      <c r="BT1276" s="297"/>
      <c r="BU1276" s="297"/>
      <c r="BV1276" s="297"/>
      <c r="BW1276" s="297"/>
      <c r="BX1276" s="297"/>
      <c r="BY1276" s="297"/>
      <c r="BZ1276" s="297"/>
      <c r="CA1276" s="297"/>
      <c r="CB1276" s="297"/>
      <c r="CC1276" s="297"/>
      <c r="CD1276" s="297"/>
      <c r="CE1276" s="297"/>
      <c r="CF1276" s="297"/>
      <c r="CG1276" s="297"/>
      <c r="CH1276" s="297"/>
      <c r="CI1276" s="297"/>
      <c r="CJ1276" s="297"/>
      <c r="CK1276" s="297"/>
      <c r="CL1276" s="297"/>
      <c r="CM1276" s="297"/>
      <c r="CN1276" s="297"/>
      <c r="CO1276" s="297"/>
      <c r="CP1276" s="297"/>
      <c r="CQ1276" s="297"/>
      <c r="CR1276" s="297"/>
      <c r="CS1276" s="297"/>
      <c r="CT1276" s="297"/>
      <c r="CU1276" s="297"/>
      <c r="CV1276" s="297"/>
      <c r="CW1276" s="297"/>
      <c r="CX1276" s="297"/>
      <c r="CY1276" s="297"/>
      <c r="CZ1276" s="297"/>
      <c r="DA1276" s="297"/>
      <c r="DB1276" s="297"/>
      <c r="DC1276" s="297"/>
      <c r="DD1276" s="297"/>
      <c r="DE1276" s="297"/>
      <c r="DF1276" s="297"/>
      <c r="DG1276" s="297"/>
    </row>
    <row r="1277" spans="1:111" s="279" customFormat="1" ht="39.75" customHeight="1">
      <c r="A1277" s="291">
        <v>95</v>
      </c>
      <c r="B1277" s="291">
        <v>43</v>
      </c>
      <c r="C1277" s="266" t="s">
        <v>2125</v>
      </c>
      <c r="D1277" s="266" t="s">
        <v>1949</v>
      </c>
      <c r="E1277" s="266" t="s">
        <v>2122</v>
      </c>
      <c r="F1277" s="266" t="s">
        <v>2123</v>
      </c>
      <c r="G1277" s="294" t="s">
        <v>2120</v>
      </c>
      <c r="H1277" s="301">
        <v>2625</v>
      </c>
      <c r="I1277" s="289"/>
      <c r="J1277" s="290"/>
      <c r="K1277" s="255">
        <v>42934</v>
      </c>
      <c r="L1277" s="284" t="s">
        <v>2126</v>
      </c>
      <c r="M1277" s="72">
        <v>22</v>
      </c>
      <c r="N1277" s="297"/>
      <c r="O1277" s="280"/>
      <c r="P1277" s="297"/>
      <c r="Q1277" s="297"/>
      <c r="R1277" s="297"/>
      <c r="S1277" s="297"/>
      <c r="T1277" s="297"/>
      <c r="U1277" s="297"/>
      <c r="V1277" s="297"/>
      <c r="W1277" s="297"/>
      <c r="X1277" s="297"/>
      <c r="Y1277" s="297"/>
      <c r="Z1277" s="297"/>
      <c r="AA1277" s="297"/>
      <c r="AB1277" s="297"/>
      <c r="AC1277" s="297"/>
      <c r="AD1277" s="297"/>
      <c r="AE1277" s="297"/>
      <c r="AF1277" s="297"/>
      <c r="AG1277" s="297"/>
      <c r="AH1277" s="297"/>
      <c r="AI1277" s="297"/>
      <c r="AJ1277" s="297"/>
      <c r="AK1277" s="297"/>
      <c r="AL1277" s="297"/>
      <c r="AM1277" s="297"/>
      <c r="AN1277" s="297"/>
      <c r="AO1277" s="297"/>
      <c r="AP1277" s="297"/>
      <c r="AQ1277" s="297"/>
      <c r="AR1277" s="297"/>
      <c r="AS1277" s="297"/>
      <c r="AT1277" s="297"/>
      <c r="AU1277" s="297"/>
      <c r="AV1277" s="297"/>
      <c r="AW1277" s="297"/>
      <c r="AX1277" s="297"/>
      <c r="AY1277" s="297"/>
      <c r="AZ1277" s="297"/>
      <c r="BA1277" s="297"/>
      <c r="BB1277" s="297"/>
      <c r="BC1277" s="297"/>
      <c r="BD1277" s="297"/>
      <c r="BE1277" s="297"/>
      <c r="BF1277" s="297"/>
      <c r="BG1277" s="297"/>
      <c r="BH1277" s="297"/>
      <c r="BI1277" s="297"/>
      <c r="BJ1277" s="297"/>
      <c r="BK1277" s="297"/>
      <c r="BL1277" s="297"/>
      <c r="BM1277" s="297"/>
      <c r="BN1277" s="297"/>
      <c r="BO1277" s="297"/>
      <c r="BP1277" s="297"/>
      <c r="BQ1277" s="297"/>
      <c r="BR1277" s="297"/>
      <c r="BS1277" s="297"/>
      <c r="BT1277" s="297"/>
      <c r="BU1277" s="297"/>
      <c r="BV1277" s="297"/>
      <c r="BW1277" s="297"/>
      <c r="BX1277" s="297"/>
      <c r="BY1277" s="297"/>
      <c r="BZ1277" s="297"/>
      <c r="CA1277" s="297"/>
      <c r="CB1277" s="297"/>
      <c r="CC1277" s="297"/>
      <c r="CD1277" s="297"/>
      <c r="CE1277" s="297"/>
      <c r="CF1277" s="297"/>
      <c r="CG1277" s="297"/>
      <c r="CH1277" s="297"/>
      <c r="CI1277" s="297"/>
      <c r="CJ1277" s="297"/>
      <c r="CK1277" s="297"/>
      <c r="CL1277" s="297"/>
      <c r="CM1277" s="297"/>
      <c r="CN1277" s="297"/>
      <c r="CO1277" s="297"/>
      <c r="CP1277" s="297"/>
      <c r="CQ1277" s="297"/>
      <c r="CR1277" s="297"/>
      <c r="CS1277" s="297"/>
      <c r="CT1277" s="297"/>
      <c r="CU1277" s="297"/>
      <c r="CV1277" s="297"/>
      <c r="CW1277" s="297"/>
      <c r="CX1277" s="297"/>
      <c r="CY1277" s="297"/>
      <c r="CZ1277" s="297"/>
      <c r="DA1277" s="297"/>
      <c r="DB1277" s="297"/>
      <c r="DC1277" s="297"/>
      <c r="DD1277" s="297"/>
      <c r="DE1277" s="297"/>
      <c r="DF1277" s="297"/>
      <c r="DG1277" s="297"/>
    </row>
    <row r="1278" spans="1:111" s="279" customFormat="1" ht="39.75" customHeight="1">
      <c r="A1278" s="291"/>
      <c r="B1278" s="291"/>
      <c r="C1278" s="266" t="s">
        <v>2061</v>
      </c>
      <c r="D1278" s="266" t="s">
        <v>1949</v>
      </c>
      <c r="E1278" s="266" t="s">
        <v>2122</v>
      </c>
      <c r="F1278" s="266" t="s">
        <v>2127</v>
      </c>
      <c r="G1278" s="294" t="s">
        <v>2120</v>
      </c>
      <c r="H1278" s="282">
        <v>4800</v>
      </c>
      <c r="I1278" s="289"/>
      <c r="J1278" s="290"/>
      <c r="K1278" s="255">
        <v>42934</v>
      </c>
      <c r="L1278" s="284" t="s">
        <v>2128</v>
      </c>
      <c r="M1278" s="72">
        <v>21</v>
      </c>
      <c r="N1278" s="297"/>
      <c r="O1278" s="280"/>
      <c r="P1278" s="297"/>
      <c r="Q1278" s="297"/>
      <c r="R1278" s="297"/>
      <c r="S1278" s="297"/>
      <c r="T1278" s="297"/>
      <c r="U1278" s="297"/>
      <c r="V1278" s="297"/>
      <c r="W1278" s="297"/>
      <c r="X1278" s="297"/>
      <c r="Y1278" s="297"/>
      <c r="Z1278" s="297"/>
      <c r="AA1278" s="297"/>
      <c r="AB1278" s="297"/>
      <c r="AC1278" s="297"/>
      <c r="AD1278" s="297"/>
      <c r="AE1278" s="297"/>
      <c r="AF1278" s="297"/>
      <c r="AG1278" s="297"/>
      <c r="AH1278" s="297"/>
      <c r="AI1278" s="297"/>
      <c r="AJ1278" s="297"/>
      <c r="AK1278" s="297"/>
      <c r="AL1278" s="297"/>
      <c r="AM1278" s="297"/>
      <c r="AN1278" s="297"/>
      <c r="AO1278" s="297"/>
      <c r="AP1278" s="297"/>
      <c r="AQ1278" s="297"/>
      <c r="AR1278" s="297"/>
      <c r="AS1278" s="297"/>
      <c r="AT1278" s="297"/>
      <c r="AU1278" s="297"/>
      <c r="AV1278" s="297"/>
      <c r="AW1278" s="297"/>
      <c r="AX1278" s="297"/>
      <c r="AY1278" s="297"/>
      <c r="AZ1278" s="297"/>
      <c r="BA1278" s="297"/>
      <c r="BB1278" s="297"/>
      <c r="BC1278" s="297"/>
      <c r="BD1278" s="297"/>
      <c r="BE1278" s="297"/>
      <c r="BF1278" s="297"/>
      <c r="BG1278" s="297"/>
      <c r="BH1278" s="297"/>
      <c r="BI1278" s="297"/>
      <c r="BJ1278" s="297"/>
      <c r="BK1278" s="297"/>
      <c r="BL1278" s="297"/>
      <c r="BM1278" s="297"/>
      <c r="BN1278" s="297"/>
      <c r="BO1278" s="297"/>
      <c r="BP1278" s="297"/>
      <c r="BQ1278" s="297"/>
      <c r="BR1278" s="297"/>
      <c r="BS1278" s="297"/>
      <c r="BT1278" s="297"/>
      <c r="BU1278" s="297"/>
      <c r="BV1278" s="297"/>
      <c r="BW1278" s="297"/>
      <c r="BX1278" s="297"/>
      <c r="BY1278" s="297"/>
      <c r="BZ1278" s="297"/>
      <c r="CA1278" s="297"/>
      <c r="CB1278" s="297"/>
      <c r="CC1278" s="297"/>
      <c r="CD1278" s="297"/>
      <c r="CE1278" s="297"/>
      <c r="CF1278" s="297"/>
      <c r="CG1278" s="297"/>
      <c r="CH1278" s="297"/>
      <c r="CI1278" s="297"/>
      <c r="CJ1278" s="297"/>
      <c r="CK1278" s="297"/>
      <c r="CL1278" s="297"/>
      <c r="CM1278" s="297"/>
      <c r="CN1278" s="297"/>
      <c r="CO1278" s="297"/>
      <c r="CP1278" s="297"/>
      <c r="CQ1278" s="297"/>
      <c r="CR1278" s="297"/>
      <c r="CS1278" s="297"/>
      <c r="CT1278" s="297"/>
      <c r="CU1278" s="297"/>
      <c r="CV1278" s="297"/>
      <c r="CW1278" s="297"/>
      <c r="CX1278" s="297"/>
      <c r="CY1278" s="297"/>
      <c r="CZ1278" s="297"/>
      <c r="DA1278" s="297"/>
      <c r="DB1278" s="297"/>
      <c r="DC1278" s="297"/>
      <c r="DD1278" s="297"/>
      <c r="DE1278" s="297"/>
      <c r="DF1278" s="297"/>
      <c r="DG1278" s="297"/>
    </row>
    <row r="1279" spans="1:111" s="279" customFormat="1" ht="39.75" customHeight="1">
      <c r="A1279" s="291"/>
      <c r="B1279" s="291"/>
      <c r="C1279" s="266" t="s">
        <v>2129</v>
      </c>
      <c r="D1279" s="266" t="s">
        <v>2098</v>
      </c>
      <c r="E1279" s="266" t="s">
        <v>2122</v>
      </c>
      <c r="F1279" s="266" t="s">
        <v>2127</v>
      </c>
      <c r="G1279" s="294" t="s">
        <v>2120</v>
      </c>
      <c r="H1279" s="301">
        <v>3600</v>
      </c>
      <c r="I1279" s="289"/>
      <c r="J1279" s="290"/>
      <c r="K1279" s="255">
        <v>42934</v>
      </c>
      <c r="L1279" s="284" t="s">
        <v>2130</v>
      </c>
      <c r="M1279" s="72">
        <v>23</v>
      </c>
      <c r="N1279" s="297"/>
      <c r="O1279" s="280"/>
      <c r="P1279" s="297"/>
      <c r="Q1279" s="297"/>
      <c r="R1279" s="297"/>
      <c r="S1279" s="297"/>
      <c r="T1279" s="297"/>
      <c r="U1279" s="297"/>
      <c r="V1279" s="297"/>
      <c r="W1279" s="297"/>
      <c r="X1279" s="297"/>
      <c r="Y1279" s="297"/>
      <c r="Z1279" s="297"/>
      <c r="AA1279" s="297"/>
      <c r="AB1279" s="297"/>
      <c r="AC1279" s="297"/>
      <c r="AD1279" s="297"/>
      <c r="AE1279" s="297"/>
      <c r="AF1279" s="297"/>
      <c r="AG1279" s="297"/>
      <c r="AH1279" s="297"/>
      <c r="AI1279" s="297"/>
      <c r="AJ1279" s="297"/>
      <c r="AK1279" s="297"/>
      <c r="AL1279" s="297"/>
      <c r="AM1279" s="297"/>
      <c r="AN1279" s="297"/>
      <c r="AO1279" s="297"/>
      <c r="AP1279" s="297"/>
      <c r="AQ1279" s="297"/>
      <c r="AR1279" s="297"/>
      <c r="AS1279" s="297"/>
      <c r="AT1279" s="297"/>
      <c r="AU1279" s="297"/>
      <c r="AV1279" s="297"/>
      <c r="AW1279" s="297"/>
      <c r="AX1279" s="297"/>
      <c r="AY1279" s="297"/>
      <c r="AZ1279" s="297"/>
      <c r="BA1279" s="297"/>
      <c r="BB1279" s="297"/>
      <c r="BC1279" s="297"/>
      <c r="BD1279" s="297"/>
      <c r="BE1279" s="297"/>
      <c r="BF1279" s="297"/>
      <c r="BG1279" s="297"/>
      <c r="BH1279" s="297"/>
      <c r="BI1279" s="297"/>
      <c r="BJ1279" s="297"/>
      <c r="BK1279" s="297"/>
      <c r="BL1279" s="297"/>
      <c r="BM1279" s="297"/>
      <c r="BN1279" s="297"/>
      <c r="BO1279" s="297"/>
      <c r="BP1279" s="297"/>
      <c r="BQ1279" s="297"/>
      <c r="BR1279" s="297"/>
      <c r="BS1279" s="297"/>
      <c r="BT1279" s="297"/>
      <c r="BU1279" s="297"/>
      <c r="BV1279" s="297"/>
      <c r="BW1279" s="297"/>
      <c r="BX1279" s="297"/>
      <c r="BY1279" s="297"/>
      <c r="BZ1279" s="297"/>
      <c r="CA1279" s="297"/>
      <c r="CB1279" s="297"/>
      <c r="CC1279" s="297"/>
      <c r="CD1279" s="297"/>
      <c r="CE1279" s="297"/>
      <c r="CF1279" s="297"/>
      <c r="CG1279" s="297"/>
      <c r="CH1279" s="297"/>
      <c r="CI1279" s="297"/>
      <c r="CJ1279" s="297"/>
      <c r="CK1279" s="297"/>
      <c r="CL1279" s="297"/>
      <c r="CM1279" s="297"/>
      <c r="CN1279" s="297"/>
      <c r="CO1279" s="297"/>
      <c r="CP1279" s="297"/>
      <c r="CQ1279" s="297"/>
      <c r="CR1279" s="297"/>
      <c r="CS1279" s="297"/>
      <c r="CT1279" s="297"/>
      <c r="CU1279" s="297"/>
      <c r="CV1279" s="297"/>
      <c r="CW1279" s="297"/>
      <c r="CX1279" s="297"/>
      <c r="CY1279" s="297"/>
      <c r="CZ1279" s="297"/>
      <c r="DA1279" s="297"/>
      <c r="DB1279" s="297"/>
      <c r="DC1279" s="297"/>
      <c r="DD1279" s="297"/>
      <c r="DE1279" s="297"/>
      <c r="DF1279" s="297"/>
      <c r="DG1279" s="297"/>
    </row>
    <row r="1280" spans="1:111" s="279" customFormat="1" ht="39.75" customHeight="1">
      <c r="A1280" s="291">
        <v>96</v>
      </c>
      <c r="B1280" s="296">
        <v>44</v>
      </c>
      <c r="C1280" s="266" t="s">
        <v>2113</v>
      </c>
      <c r="D1280" s="266" t="s">
        <v>2098</v>
      </c>
      <c r="E1280" s="266" t="s">
        <v>2122</v>
      </c>
      <c r="F1280" s="266" t="s">
        <v>2127</v>
      </c>
      <c r="G1280" s="294" t="s">
        <v>2120</v>
      </c>
      <c r="H1280" s="301">
        <v>3600</v>
      </c>
      <c r="I1280" s="289"/>
      <c r="J1280" s="290"/>
      <c r="K1280" s="255">
        <v>42934</v>
      </c>
      <c r="L1280" s="284" t="s">
        <v>2131</v>
      </c>
      <c r="M1280" s="72">
        <v>24</v>
      </c>
      <c r="N1280" s="297"/>
      <c r="O1280" s="280"/>
      <c r="P1280" s="297"/>
      <c r="Q1280" s="297"/>
      <c r="R1280" s="297"/>
      <c r="S1280" s="297"/>
      <c r="T1280" s="297"/>
      <c r="U1280" s="297"/>
      <c r="V1280" s="297"/>
      <c r="W1280" s="297"/>
      <c r="X1280" s="297"/>
      <c r="Y1280" s="297"/>
      <c r="Z1280" s="297"/>
      <c r="AA1280" s="297"/>
      <c r="AB1280" s="297"/>
      <c r="AC1280" s="297"/>
      <c r="AD1280" s="297"/>
      <c r="AE1280" s="297"/>
      <c r="AF1280" s="297"/>
      <c r="AG1280" s="297"/>
      <c r="AH1280" s="297"/>
      <c r="AI1280" s="297"/>
      <c r="AJ1280" s="297"/>
      <c r="AK1280" s="297"/>
      <c r="AL1280" s="297"/>
      <c r="AM1280" s="297"/>
      <c r="AN1280" s="297"/>
      <c r="AO1280" s="297"/>
      <c r="AP1280" s="297"/>
      <c r="AQ1280" s="297"/>
      <c r="AR1280" s="297"/>
      <c r="AS1280" s="297"/>
      <c r="AT1280" s="297"/>
      <c r="AU1280" s="297"/>
      <c r="AV1280" s="297"/>
      <c r="AW1280" s="297"/>
      <c r="AX1280" s="297"/>
      <c r="AY1280" s="297"/>
      <c r="AZ1280" s="297"/>
      <c r="BA1280" s="297"/>
      <c r="BB1280" s="297"/>
      <c r="BC1280" s="297"/>
      <c r="BD1280" s="297"/>
      <c r="BE1280" s="297"/>
      <c r="BF1280" s="297"/>
      <c r="BG1280" s="297"/>
      <c r="BH1280" s="297"/>
      <c r="BI1280" s="297"/>
      <c r="BJ1280" s="297"/>
      <c r="BK1280" s="297"/>
      <c r="BL1280" s="297"/>
      <c r="BM1280" s="297"/>
      <c r="BN1280" s="297"/>
      <c r="BO1280" s="297"/>
      <c r="BP1280" s="297"/>
      <c r="BQ1280" s="297"/>
      <c r="BR1280" s="297"/>
      <c r="BS1280" s="297"/>
      <c r="BT1280" s="297"/>
      <c r="BU1280" s="297"/>
      <c r="BV1280" s="297"/>
      <c r="BW1280" s="297"/>
      <c r="BX1280" s="297"/>
      <c r="BY1280" s="297"/>
      <c r="BZ1280" s="297"/>
      <c r="CA1280" s="297"/>
      <c r="CB1280" s="297"/>
      <c r="CC1280" s="297"/>
      <c r="CD1280" s="297"/>
      <c r="CE1280" s="297"/>
      <c r="CF1280" s="297"/>
      <c r="CG1280" s="297"/>
      <c r="CH1280" s="297"/>
      <c r="CI1280" s="297"/>
      <c r="CJ1280" s="297"/>
      <c r="CK1280" s="297"/>
      <c r="CL1280" s="297"/>
      <c r="CM1280" s="297"/>
      <c r="CN1280" s="297"/>
      <c r="CO1280" s="297"/>
      <c r="CP1280" s="297"/>
      <c r="CQ1280" s="297"/>
      <c r="CR1280" s="297"/>
      <c r="CS1280" s="297"/>
      <c r="CT1280" s="297"/>
      <c r="CU1280" s="297"/>
      <c r="CV1280" s="297"/>
      <c r="CW1280" s="297"/>
      <c r="CX1280" s="297"/>
      <c r="CY1280" s="297"/>
      <c r="CZ1280" s="297"/>
      <c r="DA1280" s="297"/>
      <c r="DB1280" s="297"/>
      <c r="DC1280" s="297"/>
      <c r="DD1280" s="297"/>
      <c r="DE1280" s="297"/>
      <c r="DF1280" s="297"/>
      <c r="DG1280" s="297"/>
    </row>
    <row r="1281" spans="1:111" s="279" customFormat="1" ht="39.75" customHeight="1">
      <c r="A1281" s="291">
        <v>97</v>
      </c>
      <c r="B1281" s="296">
        <v>45</v>
      </c>
      <c r="C1281" s="266" t="s">
        <v>2132</v>
      </c>
      <c r="D1281" s="266" t="s">
        <v>1962</v>
      </c>
      <c r="E1281" s="266" t="s">
        <v>2133</v>
      </c>
      <c r="F1281" s="266" t="s">
        <v>2134</v>
      </c>
      <c r="G1281" s="294" t="s">
        <v>54</v>
      </c>
      <c r="H1281" s="282">
        <v>400</v>
      </c>
      <c r="I1281" s="289"/>
      <c r="J1281" s="290"/>
      <c r="K1281" s="255">
        <v>42999</v>
      </c>
      <c r="L1281" s="284" t="s">
        <v>2135</v>
      </c>
      <c r="M1281" s="72"/>
      <c r="N1281" s="297"/>
      <c r="O1281" s="280"/>
      <c r="P1281" s="297"/>
      <c r="Q1281" s="297"/>
      <c r="R1281" s="297"/>
      <c r="S1281" s="297"/>
      <c r="T1281" s="297"/>
      <c r="U1281" s="297"/>
      <c r="V1281" s="297"/>
      <c r="W1281" s="297"/>
      <c r="X1281" s="297"/>
      <c r="Y1281" s="297"/>
      <c r="Z1281" s="297"/>
      <c r="AA1281" s="297"/>
      <c r="AB1281" s="297"/>
      <c r="AC1281" s="297"/>
      <c r="AD1281" s="297"/>
      <c r="AE1281" s="297"/>
      <c r="AF1281" s="297"/>
      <c r="AG1281" s="297"/>
      <c r="AH1281" s="297"/>
      <c r="AI1281" s="297"/>
      <c r="AJ1281" s="297"/>
      <c r="AK1281" s="297"/>
      <c r="AL1281" s="297"/>
      <c r="AM1281" s="297"/>
      <c r="AN1281" s="297"/>
      <c r="AO1281" s="297"/>
      <c r="AP1281" s="297"/>
      <c r="AQ1281" s="297"/>
      <c r="AR1281" s="297"/>
      <c r="AS1281" s="297"/>
      <c r="AT1281" s="297"/>
      <c r="AU1281" s="297"/>
      <c r="AV1281" s="297"/>
      <c r="AW1281" s="297"/>
      <c r="AX1281" s="297"/>
      <c r="AY1281" s="297"/>
      <c r="AZ1281" s="297"/>
      <c r="BA1281" s="297"/>
      <c r="BB1281" s="297"/>
      <c r="BC1281" s="297"/>
      <c r="BD1281" s="297"/>
      <c r="BE1281" s="297"/>
      <c r="BF1281" s="297"/>
      <c r="BG1281" s="297"/>
      <c r="BH1281" s="297"/>
      <c r="BI1281" s="297"/>
      <c r="BJ1281" s="297"/>
      <c r="BK1281" s="297"/>
      <c r="BL1281" s="297"/>
      <c r="BM1281" s="297"/>
      <c r="BN1281" s="297"/>
      <c r="BO1281" s="297"/>
      <c r="BP1281" s="297"/>
      <c r="BQ1281" s="297"/>
      <c r="BR1281" s="297"/>
      <c r="BS1281" s="297"/>
      <c r="BT1281" s="297"/>
      <c r="BU1281" s="297"/>
      <c r="BV1281" s="297"/>
      <c r="BW1281" s="297"/>
      <c r="BX1281" s="297"/>
      <c r="BY1281" s="297"/>
      <c r="BZ1281" s="297"/>
      <c r="CA1281" s="297"/>
      <c r="CB1281" s="297"/>
      <c r="CC1281" s="297"/>
      <c r="CD1281" s="297"/>
      <c r="CE1281" s="297"/>
      <c r="CF1281" s="297"/>
      <c r="CG1281" s="297"/>
      <c r="CH1281" s="297"/>
      <c r="CI1281" s="297"/>
      <c r="CJ1281" s="297"/>
      <c r="CK1281" s="297"/>
      <c r="CL1281" s="297"/>
      <c r="CM1281" s="297"/>
      <c r="CN1281" s="297"/>
      <c r="CO1281" s="297"/>
      <c r="CP1281" s="297"/>
      <c r="CQ1281" s="297"/>
      <c r="CR1281" s="297"/>
      <c r="CS1281" s="297"/>
      <c r="CT1281" s="297"/>
      <c r="CU1281" s="297"/>
      <c r="CV1281" s="297"/>
      <c r="CW1281" s="297"/>
      <c r="CX1281" s="297"/>
      <c r="CY1281" s="297"/>
      <c r="CZ1281" s="297"/>
      <c r="DA1281" s="297"/>
      <c r="DB1281" s="297"/>
      <c r="DC1281" s="297"/>
      <c r="DD1281" s="297"/>
      <c r="DE1281" s="297"/>
      <c r="DF1281" s="297"/>
      <c r="DG1281" s="297"/>
    </row>
    <row r="1282" spans="1:111" s="279" customFormat="1" ht="39.75" customHeight="1">
      <c r="A1282" s="291">
        <v>98</v>
      </c>
      <c r="B1282" s="296">
        <v>46</v>
      </c>
      <c r="C1282" s="266" t="s">
        <v>2136</v>
      </c>
      <c r="D1282" s="266" t="s">
        <v>2098</v>
      </c>
      <c r="E1282" s="266" t="s">
        <v>2137</v>
      </c>
      <c r="F1282" s="266" t="s">
        <v>2138</v>
      </c>
      <c r="G1282" s="294" t="s">
        <v>2120</v>
      </c>
      <c r="H1282" s="282">
        <v>48000</v>
      </c>
      <c r="I1282" s="289"/>
      <c r="J1282" s="290"/>
      <c r="K1282" s="255">
        <v>42999</v>
      </c>
      <c r="L1282" s="284" t="s">
        <v>2139</v>
      </c>
      <c r="M1282" s="72"/>
      <c r="N1282" s="297"/>
      <c r="O1282" s="280"/>
      <c r="P1282" s="297"/>
      <c r="Q1282" s="297"/>
      <c r="R1282" s="297"/>
      <c r="S1282" s="297"/>
      <c r="T1282" s="297"/>
      <c r="U1282" s="297"/>
      <c r="V1282" s="297"/>
      <c r="W1282" s="297"/>
      <c r="X1282" s="297"/>
      <c r="Y1282" s="297"/>
      <c r="Z1282" s="297"/>
      <c r="AA1282" s="297"/>
      <c r="AB1282" s="297"/>
      <c r="AC1282" s="297"/>
      <c r="AD1282" s="297"/>
      <c r="AE1282" s="297"/>
      <c r="AF1282" s="297"/>
      <c r="AG1282" s="297"/>
      <c r="AH1282" s="297"/>
      <c r="AI1282" s="297"/>
      <c r="AJ1282" s="297"/>
      <c r="AK1282" s="297"/>
      <c r="AL1282" s="297"/>
      <c r="AM1282" s="297"/>
      <c r="AN1282" s="297"/>
      <c r="AO1282" s="297"/>
      <c r="AP1282" s="297"/>
      <c r="AQ1282" s="297"/>
      <c r="AR1282" s="297"/>
      <c r="AS1282" s="297"/>
      <c r="AT1282" s="297"/>
      <c r="AU1282" s="297"/>
      <c r="AV1282" s="297"/>
      <c r="AW1282" s="297"/>
      <c r="AX1282" s="297"/>
      <c r="AY1282" s="297"/>
      <c r="AZ1282" s="297"/>
      <c r="BA1282" s="297"/>
      <c r="BB1282" s="297"/>
      <c r="BC1282" s="297"/>
      <c r="BD1282" s="297"/>
      <c r="BE1282" s="297"/>
      <c r="BF1282" s="297"/>
      <c r="BG1282" s="297"/>
      <c r="BH1282" s="297"/>
      <c r="BI1282" s="297"/>
      <c r="BJ1282" s="297"/>
      <c r="BK1282" s="297"/>
      <c r="BL1282" s="297"/>
      <c r="BM1282" s="297"/>
      <c r="BN1282" s="297"/>
      <c r="BO1282" s="297"/>
      <c r="BP1282" s="297"/>
      <c r="BQ1282" s="297"/>
      <c r="BR1282" s="297"/>
      <c r="BS1282" s="297"/>
      <c r="BT1282" s="297"/>
      <c r="BU1282" s="297"/>
      <c r="BV1282" s="297"/>
      <c r="BW1282" s="297"/>
      <c r="BX1282" s="297"/>
      <c r="BY1282" s="297"/>
      <c r="BZ1282" s="297"/>
      <c r="CA1282" s="297"/>
      <c r="CB1282" s="297"/>
      <c r="CC1282" s="297"/>
      <c r="CD1282" s="297"/>
      <c r="CE1282" s="297"/>
      <c r="CF1282" s="297"/>
      <c r="CG1282" s="297"/>
      <c r="CH1282" s="297"/>
      <c r="CI1282" s="297"/>
      <c r="CJ1282" s="297"/>
      <c r="CK1282" s="297"/>
      <c r="CL1282" s="297"/>
      <c r="CM1282" s="297"/>
      <c r="CN1282" s="297"/>
      <c r="CO1282" s="297"/>
      <c r="CP1282" s="297"/>
      <c r="CQ1282" s="297"/>
      <c r="CR1282" s="297"/>
      <c r="CS1282" s="297"/>
      <c r="CT1282" s="297"/>
      <c r="CU1282" s="297"/>
      <c r="CV1282" s="297"/>
      <c r="CW1282" s="297"/>
      <c r="CX1282" s="297"/>
      <c r="CY1282" s="297"/>
      <c r="CZ1282" s="297"/>
      <c r="DA1282" s="297"/>
      <c r="DB1282" s="297"/>
      <c r="DC1282" s="297"/>
      <c r="DD1282" s="297"/>
      <c r="DE1282" s="297"/>
      <c r="DF1282" s="297"/>
      <c r="DG1282" s="297"/>
    </row>
    <row r="1283" spans="1:111" s="279" customFormat="1" ht="39.75" customHeight="1">
      <c r="A1283" s="291"/>
      <c r="B1283" s="296"/>
      <c r="C1283" s="266"/>
      <c r="D1283" s="266"/>
      <c r="E1283" s="266"/>
      <c r="F1283" s="266"/>
      <c r="G1283" s="294"/>
      <c r="H1283" s="282">
        <v>0</v>
      </c>
      <c r="I1283" s="289"/>
      <c r="J1283" s="290"/>
      <c r="K1283" s="255"/>
      <c r="L1283" s="284"/>
      <c r="M1283" s="72"/>
      <c r="N1283" s="297"/>
      <c r="O1283" s="280"/>
      <c r="P1283" s="297"/>
      <c r="Q1283" s="297"/>
      <c r="R1283" s="297"/>
      <c r="S1283" s="297"/>
      <c r="T1283" s="297"/>
      <c r="U1283" s="297"/>
      <c r="V1283" s="297"/>
      <c r="W1283" s="297"/>
      <c r="X1283" s="297"/>
      <c r="Y1283" s="297"/>
      <c r="Z1283" s="297"/>
      <c r="AA1283" s="297"/>
      <c r="AB1283" s="297"/>
      <c r="AC1283" s="297"/>
      <c r="AD1283" s="297"/>
      <c r="AE1283" s="297"/>
      <c r="AF1283" s="297"/>
      <c r="AG1283" s="297"/>
      <c r="AH1283" s="297"/>
      <c r="AI1283" s="297"/>
      <c r="AJ1283" s="297"/>
      <c r="AK1283" s="297"/>
      <c r="AL1283" s="297"/>
      <c r="AM1283" s="297"/>
      <c r="AN1283" s="297"/>
      <c r="AO1283" s="297"/>
      <c r="AP1283" s="297"/>
      <c r="AQ1283" s="297"/>
      <c r="AR1283" s="297"/>
      <c r="AS1283" s="297"/>
      <c r="AT1283" s="297"/>
      <c r="AU1283" s="297"/>
      <c r="AV1283" s="297"/>
      <c r="AW1283" s="297"/>
      <c r="AX1283" s="297"/>
      <c r="AY1283" s="297"/>
      <c r="AZ1283" s="297"/>
      <c r="BA1283" s="297"/>
      <c r="BB1283" s="297"/>
      <c r="BC1283" s="297"/>
      <c r="BD1283" s="297"/>
      <c r="BE1283" s="297"/>
      <c r="BF1283" s="297"/>
      <c r="BG1283" s="297"/>
      <c r="BH1283" s="297"/>
      <c r="BI1283" s="297"/>
      <c r="BJ1283" s="297"/>
      <c r="BK1283" s="297"/>
      <c r="BL1283" s="297"/>
      <c r="BM1283" s="297"/>
      <c r="BN1283" s="297"/>
      <c r="BO1283" s="297"/>
      <c r="BP1283" s="297"/>
      <c r="BQ1283" s="297"/>
      <c r="BR1283" s="297"/>
      <c r="BS1283" s="297"/>
      <c r="BT1283" s="297"/>
      <c r="BU1283" s="297"/>
      <c r="BV1283" s="297"/>
      <c r="BW1283" s="297"/>
      <c r="BX1283" s="297"/>
      <c r="BY1283" s="297"/>
      <c r="BZ1283" s="297"/>
      <c r="CA1283" s="297"/>
      <c r="CB1283" s="297"/>
      <c r="CC1283" s="297"/>
      <c r="CD1283" s="297"/>
      <c r="CE1283" s="297"/>
      <c r="CF1283" s="297"/>
      <c r="CG1283" s="297"/>
      <c r="CH1283" s="297"/>
      <c r="CI1283" s="297"/>
      <c r="CJ1283" s="297"/>
      <c r="CK1283" s="297"/>
      <c r="CL1283" s="297"/>
      <c r="CM1283" s="297"/>
      <c r="CN1283" s="297"/>
      <c r="CO1283" s="297"/>
      <c r="CP1283" s="297"/>
      <c r="CQ1283" s="297"/>
      <c r="CR1283" s="297"/>
      <c r="CS1283" s="297"/>
      <c r="CT1283" s="297"/>
      <c r="CU1283" s="297"/>
      <c r="CV1283" s="297"/>
      <c r="CW1283" s="297"/>
      <c r="CX1283" s="297"/>
      <c r="CY1283" s="297"/>
      <c r="CZ1283" s="297"/>
      <c r="DA1283" s="297"/>
      <c r="DB1283" s="297"/>
      <c r="DC1283" s="297"/>
      <c r="DD1283" s="297"/>
      <c r="DE1283" s="297"/>
      <c r="DF1283" s="297"/>
      <c r="DG1283" s="297"/>
    </row>
    <row r="1284" spans="1:111" s="279" customFormat="1" ht="39.75" customHeight="1">
      <c r="A1284" s="291"/>
      <c r="B1284" s="296"/>
      <c r="C1284" s="266"/>
      <c r="D1284" s="266"/>
      <c r="E1284" s="266"/>
      <c r="F1284" s="266"/>
      <c r="G1284" s="294"/>
      <c r="H1284" s="282">
        <v>0</v>
      </c>
      <c r="I1284" s="289"/>
      <c r="J1284" s="290"/>
      <c r="K1284" s="255"/>
      <c r="L1284" s="284"/>
      <c r="M1284" s="72"/>
      <c r="N1284" s="297"/>
      <c r="O1284" s="280"/>
      <c r="P1284" s="297"/>
      <c r="Q1284" s="297"/>
      <c r="R1284" s="297"/>
      <c r="S1284" s="297"/>
      <c r="T1284" s="297"/>
      <c r="U1284" s="297"/>
      <c r="V1284" s="297"/>
      <c r="W1284" s="297"/>
      <c r="X1284" s="297"/>
      <c r="Y1284" s="297"/>
      <c r="Z1284" s="297"/>
      <c r="AA1284" s="297"/>
      <c r="AB1284" s="297"/>
      <c r="AC1284" s="297"/>
      <c r="AD1284" s="297"/>
      <c r="AE1284" s="297"/>
      <c r="AF1284" s="297"/>
      <c r="AG1284" s="297"/>
      <c r="AH1284" s="297"/>
      <c r="AI1284" s="297"/>
      <c r="AJ1284" s="297"/>
      <c r="AK1284" s="297"/>
      <c r="AL1284" s="297"/>
      <c r="AM1284" s="297"/>
      <c r="AN1284" s="297"/>
      <c r="AO1284" s="297"/>
      <c r="AP1284" s="297"/>
      <c r="AQ1284" s="297"/>
      <c r="AR1284" s="297"/>
      <c r="AS1284" s="297"/>
      <c r="AT1284" s="297"/>
      <c r="AU1284" s="297"/>
      <c r="AV1284" s="297"/>
      <c r="AW1284" s="297"/>
      <c r="AX1284" s="297"/>
      <c r="AY1284" s="297"/>
      <c r="AZ1284" s="297"/>
      <c r="BA1284" s="297"/>
      <c r="BB1284" s="297"/>
      <c r="BC1284" s="297"/>
      <c r="BD1284" s="297"/>
      <c r="BE1284" s="297"/>
      <c r="BF1284" s="297"/>
      <c r="BG1284" s="297"/>
      <c r="BH1284" s="297"/>
      <c r="BI1284" s="297"/>
      <c r="BJ1284" s="297"/>
      <c r="BK1284" s="297"/>
      <c r="BL1284" s="297"/>
      <c r="BM1284" s="297"/>
      <c r="BN1284" s="297"/>
      <c r="BO1284" s="297"/>
      <c r="BP1284" s="297"/>
      <c r="BQ1284" s="297"/>
      <c r="BR1284" s="297"/>
      <c r="BS1284" s="297"/>
      <c r="BT1284" s="297"/>
      <c r="BU1284" s="297"/>
      <c r="BV1284" s="297"/>
      <c r="BW1284" s="297"/>
      <c r="BX1284" s="297"/>
      <c r="BY1284" s="297"/>
      <c r="BZ1284" s="297"/>
      <c r="CA1284" s="297"/>
      <c r="CB1284" s="297"/>
      <c r="CC1284" s="297"/>
      <c r="CD1284" s="297"/>
      <c r="CE1284" s="297"/>
      <c r="CF1284" s="297"/>
      <c r="CG1284" s="297"/>
      <c r="CH1284" s="297"/>
      <c r="CI1284" s="297"/>
      <c r="CJ1284" s="297"/>
      <c r="CK1284" s="297"/>
      <c r="CL1284" s="297"/>
      <c r="CM1284" s="297"/>
      <c r="CN1284" s="297"/>
      <c r="CO1284" s="297"/>
      <c r="CP1284" s="297"/>
      <c r="CQ1284" s="297"/>
      <c r="CR1284" s="297"/>
      <c r="CS1284" s="297"/>
      <c r="CT1284" s="297"/>
      <c r="CU1284" s="297"/>
      <c r="CV1284" s="297"/>
      <c r="CW1284" s="297"/>
      <c r="CX1284" s="297"/>
      <c r="CY1284" s="297"/>
      <c r="CZ1284" s="297"/>
      <c r="DA1284" s="297"/>
      <c r="DB1284" s="297"/>
      <c r="DC1284" s="297"/>
      <c r="DD1284" s="297"/>
      <c r="DE1284" s="297"/>
      <c r="DF1284" s="297"/>
      <c r="DG1284" s="297"/>
    </row>
    <row r="1285" spans="1:111" s="279" customFormat="1" ht="39.75" customHeight="1">
      <c r="A1285" s="291">
        <v>99</v>
      </c>
      <c r="B1285" s="291">
        <v>1</v>
      </c>
      <c r="C1285" s="6" t="s">
        <v>2140</v>
      </c>
      <c r="D1285" s="72" t="s">
        <v>2141</v>
      </c>
      <c r="E1285" s="72" t="s">
        <v>2142</v>
      </c>
      <c r="F1285" s="72" t="s">
        <v>2143</v>
      </c>
      <c r="G1285" s="267" t="s">
        <v>54</v>
      </c>
      <c r="H1285" s="265">
        <v>5200</v>
      </c>
      <c r="I1285" s="72"/>
      <c r="J1285" s="72"/>
      <c r="K1285" s="295" t="s">
        <v>2144</v>
      </c>
      <c r="L1285" s="267" t="s">
        <v>2145</v>
      </c>
      <c r="M1285" s="72" t="s">
        <v>2146</v>
      </c>
      <c r="N1285" s="297"/>
      <c r="O1285" s="280"/>
      <c r="P1285" s="297"/>
      <c r="Q1285" s="297"/>
      <c r="R1285" s="297"/>
      <c r="S1285" s="297"/>
      <c r="T1285" s="297"/>
      <c r="U1285" s="297"/>
      <c r="V1285" s="297"/>
      <c r="W1285" s="297"/>
      <c r="X1285" s="297"/>
      <c r="Y1285" s="297"/>
      <c r="Z1285" s="297"/>
      <c r="AA1285" s="297"/>
      <c r="AB1285" s="297"/>
      <c r="AC1285" s="297"/>
      <c r="AD1285" s="297"/>
      <c r="AE1285" s="297"/>
      <c r="AF1285" s="297"/>
      <c r="AG1285" s="297"/>
      <c r="AH1285" s="297"/>
      <c r="AI1285" s="297"/>
      <c r="AJ1285" s="297"/>
      <c r="AK1285" s="297"/>
      <c r="AL1285" s="297"/>
      <c r="AM1285" s="297"/>
      <c r="AN1285" s="297"/>
      <c r="AO1285" s="297"/>
      <c r="AP1285" s="297"/>
      <c r="AQ1285" s="297"/>
      <c r="AR1285" s="297"/>
      <c r="AS1285" s="297"/>
      <c r="AT1285" s="297"/>
      <c r="AU1285" s="297"/>
      <c r="AV1285" s="297"/>
      <c r="AW1285" s="297"/>
      <c r="AX1285" s="297"/>
      <c r="AY1285" s="297"/>
      <c r="AZ1285" s="297"/>
      <c r="BA1285" s="297"/>
      <c r="BB1285" s="297"/>
      <c r="BC1285" s="297"/>
      <c r="BD1285" s="297"/>
      <c r="BE1285" s="297"/>
      <c r="BF1285" s="297"/>
      <c r="BG1285" s="297"/>
      <c r="BH1285" s="297"/>
      <c r="BI1285" s="297"/>
      <c r="BJ1285" s="297"/>
      <c r="BK1285" s="297"/>
      <c r="BL1285" s="297"/>
      <c r="BM1285" s="297"/>
      <c r="BN1285" s="297"/>
      <c r="BO1285" s="297"/>
      <c r="BP1285" s="297"/>
      <c r="BQ1285" s="297"/>
      <c r="BR1285" s="297"/>
      <c r="BS1285" s="297"/>
      <c r="BT1285" s="297"/>
      <c r="BU1285" s="297"/>
      <c r="BV1285" s="297"/>
      <c r="BW1285" s="297"/>
      <c r="BX1285" s="297"/>
      <c r="BY1285" s="297"/>
      <c r="BZ1285" s="297"/>
      <c r="CA1285" s="297"/>
      <c r="CB1285" s="297"/>
      <c r="CC1285" s="297"/>
      <c r="CD1285" s="297"/>
      <c r="CE1285" s="297"/>
      <c r="CF1285" s="297"/>
      <c r="CG1285" s="297"/>
      <c r="CH1285" s="297"/>
      <c r="CI1285" s="297"/>
      <c r="CJ1285" s="297"/>
      <c r="CK1285" s="297"/>
      <c r="CL1285" s="297"/>
      <c r="CM1285" s="297"/>
      <c r="CN1285" s="297"/>
      <c r="CO1285" s="297"/>
      <c r="CP1285" s="297"/>
      <c r="CQ1285" s="297"/>
      <c r="CR1285" s="297"/>
      <c r="CS1285" s="297"/>
      <c r="CT1285" s="297"/>
      <c r="CU1285" s="297"/>
      <c r="CV1285" s="297"/>
      <c r="CW1285" s="297"/>
      <c r="CX1285" s="297"/>
      <c r="CY1285" s="297"/>
      <c r="CZ1285" s="297"/>
      <c r="DA1285" s="297"/>
      <c r="DB1285" s="297"/>
      <c r="DC1285" s="297"/>
      <c r="DD1285" s="297"/>
      <c r="DE1285" s="297"/>
      <c r="DF1285" s="297"/>
      <c r="DG1285" s="297"/>
    </row>
    <row r="1286" spans="1:111" s="279" customFormat="1" ht="39.75" customHeight="1">
      <c r="A1286" s="291">
        <v>100</v>
      </c>
      <c r="B1286" s="285">
        <v>2</v>
      </c>
      <c r="C1286" s="6" t="s">
        <v>2147</v>
      </c>
      <c r="D1286" s="72" t="s">
        <v>2148</v>
      </c>
      <c r="E1286" s="72" t="s">
        <v>1883</v>
      </c>
      <c r="F1286" s="72" t="s">
        <v>2149</v>
      </c>
      <c r="G1286" s="265" t="s">
        <v>54</v>
      </c>
      <c r="H1286" s="265">
        <v>6250</v>
      </c>
      <c r="I1286" s="267"/>
      <c r="J1286" s="72"/>
      <c r="K1286" s="72" t="s">
        <v>1891</v>
      </c>
      <c r="L1286" s="72" t="s">
        <v>2150</v>
      </c>
      <c r="M1286" s="290"/>
      <c r="N1286" s="297"/>
      <c r="O1286" s="280"/>
      <c r="P1286" s="297"/>
      <c r="Q1286" s="297"/>
      <c r="R1286" s="297"/>
      <c r="S1286" s="297"/>
      <c r="T1286" s="297"/>
      <c r="U1286" s="297"/>
      <c r="V1286" s="297"/>
      <c r="W1286" s="297"/>
      <c r="X1286" s="297"/>
      <c r="Y1286" s="297"/>
      <c r="Z1286" s="297"/>
      <c r="AA1286" s="297"/>
      <c r="AB1286" s="297"/>
      <c r="AC1286" s="297"/>
      <c r="AD1286" s="297"/>
      <c r="AE1286" s="297"/>
      <c r="AF1286" s="297"/>
      <c r="AG1286" s="297"/>
      <c r="AH1286" s="297"/>
      <c r="AI1286" s="297"/>
      <c r="AJ1286" s="297"/>
      <c r="AK1286" s="297"/>
      <c r="AL1286" s="297"/>
      <c r="AM1286" s="297"/>
      <c r="AN1286" s="297"/>
      <c r="AO1286" s="297"/>
      <c r="AP1286" s="297"/>
      <c r="AQ1286" s="297"/>
      <c r="AR1286" s="297"/>
      <c r="AS1286" s="297"/>
      <c r="AT1286" s="297"/>
      <c r="AU1286" s="297"/>
      <c r="AV1286" s="297"/>
      <c r="AW1286" s="297"/>
      <c r="AX1286" s="297"/>
      <c r="AY1286" s="297"/>
      <c r="AZ1286" s="297"/>
      <c r="BA1286" s="297"/>
      <c r="BB1286" s="297"/>
      <c r="BC1286" s="297"/>
      <c r="BD1286" s="297"/>
      <c r="BE1286" s="297"/>
      <c r="BF1286" s="297"/>
      <c r="BG1286" s="297"/>
      <c r="BH1286" s="297"/>
      <c r="BI1286" s="297"/>
      <c r="BJ1286" s="297"/>
      <c r="BK1286" s="297"/>
      <c r="BL1286" s="297"/>
      <c r="BM1286" s="297"/>
      <c r="BN1286" s="297"/>
      <c r="BO1286" s="297"/>
      <c r="BP1286" s="297"/>
      <c r="BQ1286" s="297"/>
      <c r="BR1286" s="297"/>
      <c r="BS1286" s="297"/>
      <c r="BT1286" s="297"/>
      <c r="BU1286" s="297"/>
      <c r="BV1286" s="297"/>
      <c r="BW1286" s="297"/>
      <c r="BX1286" s="297"/>
      <c r="BY1286" s="297"/>
      <c r="BZ1286" s="297"/>
      <c r="CA1286" s="297"/>
      <c r="CB1286" s="297"/>
      <c r="CC1286" s="297"/>
      <c r="CD1286" s="297"/>
      <c r="CE1286" s="297"/>
      <c r="CF1286" s="297"/>
      <c r="CG1286" s="297"/>
      <c r="CH1286" s="297"/>
      <c r="CI1286" s="297"/>
      <c r="CJ1286" s="297"/>
      <c r="CK1286" s="297"/>
      <c r="CL1286" s="297"/>
      <c r="CM1286" s="297"/>
      <c r="CN1286" s="297"/>
      <c r="CO1286" s="297"/>
      <c r="CP1286" s="297"/>
      <c r="CQ1286" s="297"/>
      <c r="CR1286" s="297"/>
      <c r="CS1286" s="297"/>
      <c r="CT1286" s="297"/>
      <c r="CU1286" s="297"/>
      <c r="CV1286" s="297"/>
      <c r="CW1286" s="297"/>
      <c r="CX1286" s="297"/>
      <c r="CY1286" s="297"/>
      <c r="CZ1286" s="297"/>
      <c r="DA1286" s="297"/>
      <c r="DB1286" s="297"/>
      <c r="DC1286" s="297"/>
      <c r="DD1286" s="297"/>
      <c r="DE1286" s="297"/>
      <c r="DF1286" s="297"/>
      <c r="DG1286" s="297"/>
    </row>
    <row r="1287" spans="1:111" s="279" customFormat="1" ht="39.75" customHeight="1">
      <c r="A1287" s="291">
        <v>101</v>
      </c>
      <c r="B1287" s="285">
        <v>3</v>
      </c>
      <c r="C1287" s="5" t="s">
        <v>2151</v>
      </c>
      <c r="D1287" s="5" t="s">
        <v>2152</v>
      </c>
      <c r="E1287" s="263" t="s">
        <v>2153</v>
      </c>
      <c r="F1287" s="281" t="s">
        <v>2154</v>
      </c>
      <c r="G1287" s="281" t="s">
        <v>54</v>
      </c>
      <c r="H1287" s="275">
        <v>103910</v>
      </c>
      <c r="I1287" s="276"/>
      <c r="J1287" s="277"/>
      <c r="K1287" s="76" t="s">
        <v>2155</v>
      </c>
      <c r="L1287" s="281" t="s">
        <v>2156</v>
      </c>
      <c r="M1287" s="277"/>
      <c r="N1287" s="297"/>
      <c r="O1287" s="280"/>
      <c r="P1287" s="297"/>
      <c r="Q1287" s="297"/>
      <c r="R1287" s="297"/>
      <c r="S1287" s="297"/>
      <c r="T1287" s="297"/>
      <c r="U1287" s="297"/>
      <c r="V1287" s="297"/>
      <c r="W1287" s="297"/>
      <c r="X1287" s="297"/>
      <c r="Y1287" s="297"/>
      <c r="Z1287" s="297"/>
      <c r="AA1287" s="297"/>
      <c r="AB1287" s="297"/>
      <c r="AC1287" s="297"/>
      <c r="AD1287" s="297"/>
      <c r="AE1287" s="297"/>
      <c r="AF1287" s="297"/>
      <c r="AG1287" s="297"/>
      <c r="AH1287" s="297"/>
      <c r="AI1287" s="297"/>
      <c r="AJ1287" s="297"/>
      <c r="AK1287" s="297"/>
      <c r="AL1287" s="297"/>
      <c r="AM1287" s="297"/>
      <c r="AN1287" s="297"/>
      <c r="AO1287" s="297"/>
      <c r="AP1287" s="297"/>
      <c r="AQ1287" s="297"/>
      <c r="AR1287" s="297"/>
      <c r="AS1287" s="297"/>
      <c r="AT1287" s="297"/>
      <c r="AU1287" s="297"/>
      <c r="AV1287" s="297"/>
      <c r="AW1287" s="297"/>
      <c r="AX1287" s="297"/>
      <c r="AY1287" s="297"/>
      <c r="AZ1287" s="297"/>
      <c r="BA1287" s="297"/>
      <c r="BB1287" s="297"/>
      <c r="BC1287" s="297"/>
      <c r="BD1287" s="297"/>
      <c r="BE1287" s="297"/>
      <c r="BF1287" s="297"/>
      <c r="BG1287" s="297"/>
      <c r="BH1287" s="297"/>
      <c r="BI1287" s="297"/>
      <c r="BJ1287" s="297"/>
      <c r="BK1287" s="297"/>
      <c r="BL1287" s="297"/>
      <c r="BM1287" s="297"/>
      <c r="BN1287" s="297"/>
      <c r="BO1287" s="297"/>
      <c r="BP1287" s="297"/>
      <c r="BQ1287" s="297"/>
      <c r="BR1287" s="297"/>
      <c r="BS1287" s="297"/>
      <c r="BT1287" s="297"/>
      <c r="BU1287" s="297"/>
      <c r="BV1287" s="297"/>
      <c r="BW1287" s="297"/>
      <c r="BX1287" s="297"/>
      <c r="BY1287" s="297"/>
      <c r="BZ1287" s="297"/>
      <c r="CA1287" s="297"/>
      <c r="CB1287" s="297"/>
      <c r="CC1287" s="297"/>
      <c r="CD1287" s="297"/>
      <c r="CE1287" s="297"/>
      <c r="CF1287" s="297"/>
      <c r="CG1287" s="297"/>
      <c r="CH1287" s="297"/>
      <c r="CI1287" s="297"/>
      <c r="CJ1287" s="297"/>
      <c r="CK1287" s="297"/>
      <c r="CL1287" s="297"/>
      <c r="CM1287" s="297"/>
      <c r="CN1287" s="297"/>
      <c r="CO1287" s="297"/>
      <c r="CP1287" s="297"/>
      <c r="CQ1287" s="297"/>
      <c r="CR1287" s="297"/>
      <c r="CS1287" s="297"/>
      <c r="CT1287" s="297"/>
      <c r="CU1287" s="297"/>
      <c r="CV1287" s="297"/>
      <c r="CW1287" s="297"/>
      <c r="CX1287" s="297"/>
      <c r="CY1287" s="297"/>
      <c r="CZ1287" s="297"/>
      <c r="DA1287" s="297"/>
      <c r="DB1287" s="297"/>
      <c r="DC1287" s="297"/>
      <c r="DD1287" s="297"/>
      <c r="DE1287" s="297"/>
      <c r="DF1287" s="297"/>
      <c r="DG1287" s="297"/>
    </row>
    <row r="1288" spans="1:111" s="279" customFormat="1" ht="39.75" customHeight="1">
      <c r="A1288" s="291">
        <v>102</v>
      </c>
      <c r="B1288" s="291">
        <v>4</v>
      </c>
      <c r="C1288" s="5" t="s">
        <v>2157</v>
      </c>
      <c r="D1288" s="5" t="s">
        <v>2158</v>
      </c>
      <c r="E1288" s="264" t="s">
        <v>2159</v>
      </c>
      <c r="F1288" s="299" t="s">
        <v>2160</v>
      </c>
      <c r="G1288" s="281" t="s">
        <v>403</v>
      </c>
      <c r="H1288" s="275">
        <v>3135</v>
      </c>
      <c r="I1288" s="276"/>
      <c r="J1288" s="277"/>
      <c r="K1288" s="76" t="s">
        <v>2161</v>
      </c>
      <c r="L1288" s="299" t="s">
        <v>2162</v>
      </c>
      <c r="M1288" s="277">
        <v>19</v>
      </c>
      <c r="N1288" s="297"/>
      <c r="O1288" s="280"/>
      <c r="P1288" s="297"/>
      <c r="Q1288" s="297"/>
      <c r="R1288" s="297"/>
      <c r="S1288" s="297"/>
      <c r="T1288" s="297"/>
      <c r="U1288" s="297"/>
      <c r="V1288" s="297"/>
      <c r="W1288" s="297"/>
      <c r="X1288" s="297"/>
      <c r="Y1288" s="297"/>
      <c r="Z1288" s="297"/>
      <c r="AA1288" s="297"/>
      <c r="AB1288" s="297"/>
      <c r="AC1288" s="297"/>
      <c r="AD1288" s="297"/>
      <c r="AE1288" s="297"/>
      <c r="AF1288" s="297"/>
      <c r="AG1288" s="297"/>
      <c r="AH1288" s="297"/>
      <c r="AI1288" s="297"/>
      <c r="AJ1288" s="297"/>
      <c r="AK1288" s="297"/>
      <c r="AL1288" s="297"/>
      <c r="AM1288" s="297"/>
      <c r="AN1288" s="297"/>
      <c r="AO1288" s="297"/>
      <c r="AP1288" s="297"/>
      <c r="AQ1288" s="297"/>
      <c r="AR1288" s="297"/>
      <c r="AS1288" s="297"/>
      <c r="AT1288" s="297"/>
      <c r="AU1288" s="297"/>
      <c r="AV1288" s="297"/>
      <c r="AW1288" s="297"/>
      <c r="AX1288" s="297"/>
      <c r="AY1288" s="297"/>
      <c r="AZ1288" s="297"/>
      <c r="BA1288" s="297"/>
      <c r="BB1288" s="297"/>
      <c r="BC1288" s="297"/>
      <c r="BD1288" s="297"/>
      <c r="BE1288" s="297"/>
      <c r="BF1288" s="297"/>
      <c r="BG1288" s="297"/>
      <c r="BH1288" s="297"/>
      <c r="BI1288" s="297"/>
      <c r="BJ1288" s="297"/>
      <c r="BK1288" s="297"/>
      <c r="BL1288" s="297"/>
      <c r="BM1288" s="297"/>
      <c r="BN1288" s="297"/>
      <c r="BO1288" s="297"/>
      <c r="BP1288" s="297"/>
      <c r="BQ1288" s="297"/>
      <c r="BR1288" s="297"/>
      <c r="BS1288" s="297"/>
      <c r="BT1288" s="297"/>
      <c r="BU1288" s="297"/>
      <c r="BV1288" s="297"/>
      <c r="BW1288" s="297"/>
      <c r="BX1288" s="297"/>
      <c r="BY1288" s="297"/>
      <c r="BZ1288" s="297"/>
      <c r="CA1288" s="297"/>
      <c r="CB1288" s="297"/>
      <c r="CC1288" s="297"/>
      <c r="CD1288" s="297"/>
      <c r="CE1288" s="297"/>
      <c r="CF1288" s="297"/>
      <c r="CG1288" s="297"/>
      <c r="CH1288" s="297"/>
      <c r="CI1288" s="297"/>
      <c r="CJ1288" s="297"/>
      <c r="CK1288" s="297"/>
      <c r="CL1288" s="297"/>
      <c r="CM1288" s="297"/>
      <c r="CN1288" s="297"/>
      <c r="CO1288" s="297"/>
      <c r="CP1288" s="297"/>
      <c r="CQ1288" s="297"/>
      <c r="CR1288" s="297"/>
      <c r="CS1288" s="297"/>
      <c r="CT1288" s="297"/>
      <c r="CU1288" s="297"/>
      <c r="CV1288" s="297"/>
      <c r="CW1288" s="297"/>
      <c r="CX1288" s="297"/>
      <c r="CY1288" s="297"/>
      <c r="CZ1288" s="297"/>
      <c r="DA1288" s="297"/>
      <c r="DB1288" s="297"/>
      <c r="DC1288" s="297"/>
      <c r="DD1288" s="297"/>
      <c r="DE1288" s="297"/>
      <c r="DF1288" s="297"/>
      <c r="DG1288" s="297"/>
    </row>
    <row r="1289" spans="1:111" s="279" customFormat="1" ht="39.75" customHeight="1">
      <c r="A1289" s="291">
        <v>103</v>
      </c>
      <c r="B1289" s="285">
        <v>6</v>
      </c>
      <c r="C1289" s="269" t="s">
        <v>2163</v>
      </c>
      <c r="D1289" s="269" t="s">
        <v>2164</v>
      </c>
      <c r="E1289" s="263" t="s">
        <v>2165</v>
      </c>
      <c r="F1289" s="263" t="s">
        <v>2166</v>
      </c>
      <c r="G1289" s="271" t="s">
        <v>54</v>
      </c>
      <c r="H1289" s="275">
        <v>4800</v>
      </c>
      <c r="I1289" s="276"/>
      <c r="J1289" s="277"/>
      <c r="K1289" s="76" t="s">
        <v>1722</v>
      </c>
      <c r="L1289" s="263" t="s">
        <v>2167</v>
      </c>
      <c r="M1289" s="277"/>
      <c r="N1289" s="297"/>
      <c r="O1289" s="280"/>
      <c r="P1289" s="297"/>
      <c r="Q1289" s="297"/>
      <c r="R1289" s="297"/>
      <c r="S1289" s="297"/>
      <c r="T1289" s="297"/>
      <c r="U1289" s="297"/>
      <c r="V1289" s="297"/>
      <c r="W1289" s="297"/>
      <c r="X1289" s="297"/>
      <c r="Y1289" s="297"/>
      <c r="Z1289" s="297"/>
      <c r="AA1289" s="297"/>
      <c r="AB1289" s="297"/>
      <c r="AC1289" s="297"/>
      <c r="AD1289" s="297"/>
      <c r="AE1289" s="297"/>
      <c r="AF1289" s="297"/>
      <c r="AG1289" s="297"/>
      <c r="AH1289" s="297"/>
      <c r="AI1289" s="297"/>
      <c r="AJ1289" s="297"/>
      <c r="AK1289" s="297"/>
      <c r="AL1289" s="297"/>
      <c r="AM1289" s="297"/>
      <c r="AN1289" s="297"/>
      <c r="AO1289" s="297"/>
      <c r="AP1289" s="297"/>
      <c r="AQ1289" s="297"/>
      <c r="AR1289" s="297"/>
      <c r="AS1289" s="297"/>
      <c r="AT1289" s="297"/>
      <c r="AU1289" s="297"/>
      <c r="AV1289" s="297"/>
      <c r="AW1289" s="297"/>
      <c r="AX1289" s="297"/>
      <c r="AY1289" s="297"/>
      <c r="AZ1289" s="297"/>
      <c r="BA1289" s="297"/>
      <c r="BB1289" s="297"/>
      <c r="BC1289" s="297"/>
      <c r="BD1289" s="297"/>
      <c r="BE1289" s="297"/>
      <c r="BF1289" s="297"/>
      <c r="BG1289" s="297"/>
      <c r="BH1289" s="297"/>
      <c r="BI1289" s="297"/>
      <c r="BJ1289" s="297"/>
      <c r="BK1289" s="297"/>
      <c r="BL1289" s="297"/>
      <c r="BM1289" s="297"/>
      <c r="BN1289" s="297"/>
      <c r="BO1289" s="297"/>
      <c r="BP1289" s="297"/>
      <c r="BQ1289" s="297"/>
      <c r="BR1289" s="297"/>
      <c r="BS1289" s="297"/>
      <c r="BT1289" s="297"/>
      <c r="BU1289" s="297"/>
      <c r="BV1289" s="297"/>
      <c r="BW1289" s="297"/>
      <c r="BX1289" s="297"/>
      <c r="BY1289" s="297"/>
      <c r="BZ1289" s="297"/>
      <c r="CA1289" s="297"/>
      <c r="CB1289" s="297"/>
      <c r="CC1289" s="297"/>
      <c r="CD1289" s="297"/>
      <c r="CE1289" s="297"/>
      <c r="CF1289" s="297"/>
      <c r="CG1289" s="297"/>
      <c r="CH1289" s="297"/>
      <c r="CI1289" s="297"/>
      <c r="CJ1289" s="297"/>
      <c r="CK1289" s="297"/>
      <c r="CL1289" s="297"/>
      <c r="CM1289" s="297"/>
      <c r="CN1289" s="297"/>
      <c r="CO1289" s="297"/>
      <c r="CP1289" s="297"/>
      <c r="CQ1289" s="297"/>
      <c r="CR1289" s="297"/>
      <c r="CS1289" s="297"/>
      <c r="CT1289" s="297"/>
      <c r="CU1289" s="297"/>
      <c r="CV1289" s="297"/>
      <c r="CW1289" s="297"/>
      <c r="CX1289" s="297"/>
      <c r="CY1289" s="297"/>
      <c r="CZ1289" s="297"/>
      <c r="DA1289" s="297"/>
      <c r="DB1289" s="297"/>
      <c r="DC1289" s="297"/>
      <c r="DD1289" s="297"/>
      <c r="DE1289" s="297"/>
      <c r="DF1289" s="297"/>
      <c r="DG1289" s="297"/>
    </row>
    <row r="1290" spans="1:111" s="279" customFormat="1" ht="39.75" customHeight="1">
      <c r="A1290" s="291">
        <v>104</v>
      </c>
      <c r="B1290" s="291">
        <v>7</v>
      </c>
      <c r="C1290" s="266" t="s">
        <v>2168</v>
      </c>
      <c r="D1290" s="266" t="s">
        <v>2164</v>
      </c>
      <c r="E1290" s="264" t="s">
        <v>2169</v>
      </c>
      <c r="F1290" s="264" t="s">
        <v>2170</v>
      </c>
      <c r="G1290" s="284" t="s">
        <v>54</v>
      </c>
      <c r="H1290" s="283">
        <v>3200</v>
      </c>
      <c r="I1290" s="276"/>
      <c r="J1290" s="277"/>
      <c r="K1290" s="76" t="s">
        <v>1722</v>
      </c>
      <c r="L1290" s="264" t="s">
        <v>2171</v>
      </c>
      <c r="M1290" s="277"/>
      <c r="N1290" s="297"/>
      <c r="O1290" s="280"/>
      <c r="P1290" s="297"/>
      <c r="Q1290" s="297"/>
      <c r="R1290" s="297"/>
      <c r="S1290" s="297"/>
      <c r="T1290" s="297"/>
      <c r="U1290" s="297"/>
      <c r="V1290" s="297"/>
      <c r="W1290" s="297"/>
      <c r="X1290" s="297"/>
      <c r="Y1290" s="297"/>
      <c r="Z1290" s="297"/>
      <c r="AA1290" s="297"/>
      <c r="AB1290" s="297"/>
      <c r="AC1290" s="297"/>
      <c r="AD1290" s="297"/>
      <c r="AE1290" s="297"/>
      <c r="AF1290" s="297"/>
      <c r="AG1290" s="297"/>
      <c r="AH1290" s="297"/>
      <c r="AI1290" s="297"/>
      <c r="AJ1290" s="297"/>
      <c r="AK1290" s="297"/>
      <c r="AL1290" s="297"/>
      <c r="AM1290" s="297"/>
      <c r="AN1290" s="297"/>
      <c r="AO1290" s="297"/>
      <c r="AP1290" s="297"/>
      <c r="AQ1290" s="297"/>
      <c r="AR1290" s="297"/>
      <c r="AS1290" s="297"/>
      <c r="AT1290" s="297"/>
      <c r="AU1290" s="297"/>
      <c r="AV1290" s="297"/>
      <c r="AW1290" s="297"/>
      <c r="AX1290" s="297"/>
      <c r="AY1290" s="297"/>
      <c r="AZ1290" s="297"/>
      <c r="BA1290" s="297"/>
      <c r="BB1290" s="297"/>
      <c r="BC1290" s="297"/>
      <c r="BD1290" s="297"/>
      <c r="BE1290" s="297"/>
      <c r="BF1290" s="297"/>
      <c r="BG1290" s="297"/>
      <c r="BH1290" s="297"/>
      <c r="BI1290" s="297"/>
      <c r="BJ1290" s="297"/>
      <c r="BK1290" s="297"/>
      <c r="BL1290" s="297"/>
      <c r="BM1290" s="297"/>
      <c r="BN1290" s="297"/>
      <c r="BO1290" s="297"/>
      <c r="BP1290" s="297"/>
      <c r="BQ1290" s="297"/>
      <c r="BR1290" s="297"/>
      <c r="BS1290" s="297"/>
      <c r="BT1290" s="297"/>
      <c r="BU1290" s="297"/>
      <c r="BV1290" s="297"/>
      <c r="BW1290" s="297"/>
      <c r="BX1290" s="297"/>
      <c r="BY1290" s="297"/>
      <c r="BZ1290" s="297"/>
      <c r="CA1290" s="297"/>
      <c r="CB1290" s="297"/>
      <c r="CC1290" s="297"/>
      <c r="CD1290" s="297"/>
      <c r="CE1290" s="297"/>
      <c r="CF1290" s="297"/>
      <c r="CG1290" s="297"/>
      <c r="CH1290" s="297"/>
      <c r="CI1290" s="297"/>
      <c r="CJ1290" s="297"/>
      <c r="CK1290" s="297"/>
      <c r="CL1290" s="297"/>
      <c r="CM1290" s="297"/>
      <c r="CN1290" s="297"/>
      <c r="CO1290" s="297"/>
      <c r="CP1290" s="297"/>
      <c r="CQ1290" s="297"/>
      <c r="CR1290" s="297"/>
      <c r="CS1290" s="297"/>
      <c r="CT1290" s="297"/>
      <c r="CU1290" s="297"/>
      <c r="CV1290" s="297"/>
      <c r="CW1290" s="297"/>
      <c r="CX1290" s="297"/>
      <c r="CY1290" s="297"/>
      <c r="CZ1290" s="297"/>
      <c r="DA1290" s="297"/>
      <c r="DB1290" s="297"/>
      <c r="DC1290" s="297"/>
      <c r="DD1290" s="297"/>
      <c r="DE1290" s="297"/>
      <c r="DF1290" s="297"/>
      <c r="DG1290" s="297"/>
    </row>
    <row r="1291" spans="1:111" s="279" customFormat="1" ht="39.75" customHeight="1">
      <c r="A1291" s="291">
        <v>105</v>
      </c>
      <c r="B1291" s="285">
        <v>8</v>
      </c>
      <c r="C1291" s="266" t="s">
        <v>2172</v>
      </c>
      <c r="D1291" s="266" t="s">
        <v>2164</v>
      </c>
      <c r="E1291" s="264" t="s">
        <v>2169</v>
      </c>
      <c r="F1291" s="264" t="s">
        <v>2173</v>
      </c>
      <c r="G1291" s="284" t="s">
        <v>54</v>
      </c>
      <c r="H1291" s="109">
        <v>5400</v>
      </c>
      <c r="I1291" s="276"/>
      <c r="J1291" s="277"/>
      <c r="K1291" s="76" t="s">
        <v>1722</v>
      </c>
      <c r="L1291" s="264" t="s">
        <v>2174</v>
      </c>
      <c r="M1291" s="277"/>
      <c r="N1291" s="297"/>
      <c r="O1291" s="280"/>
      <c r="P1291" s="297"/>
      <c r="Q1291" s="297"/>
      <c r="R1291" s="297"/>
      <c r="S1291" s="297"/>
      <c r="T1291" s="297"/>
      <c r="U1291" s="297"/>
      <c r="V1291" s="297"/>
      <c r="W1291" s="297"/>
      <c r="X1291" s="297"/>
      <c r="Y1291" s="297"/>
      <c r="Z1291" s="297"/>
      <c r="AA1291" s="297"/>
      <c r="AB1291" s="297"/>
      <c r="AC1291" s="297"/>
      <c r="AD1291" s="297"/>
      <c r="AE1291" s="297"/>
      <c r="AF1291" s="297"/>
      <c r="AG1291" s="297"/>
      <c r="AH1291" s="297"/>
      <c r="AI1291" s="297"/>
      <c r="AJ1291" s="297"/>
      <c r="AK1291" s="297"/>
      <c r="AL1291" s="297"/>
      <c r="AM1291" s="297"/>
      <c r="AN1291" s="297"/>
      <c r="AO1291" s="297"/>
      <c r="AP1291" s="297"/>
      <c r="AQ1291" s="297"/>
      <c r="AR1291" s="297"/>
      <c r="AS1291" s="297"/>
      <c r="AT1291" s="297"/>
      <c r="AU1291" s="297"/>
      <c r="AV1291" s="297"/>
      <c r="AW1291" s="297"/>
      <c r="AX1291" s="297"/>
      <c r="AY1291" s="297"/>
      <c r="AZ1291" s="297"/>
      <c r="BA1291" s="297"/>
      <c r="BB1291" s="297"/>
      <c r="BC1291" s="297"/>
      <c r="BD1291" s="297"/>
      <c r="BE1291" s="297"/>
      <c r="BF1291" s="297"/>
      <c r="BG1291" s="297"/>
      <c r="BH1291" s="297"/>
      <c r="BI1291" s="297"/>
      <c r="BJ1291" s="297"/>
      <c r="BK1291" s="297"/>
      <c r="BL1291" s="297"/>
      <c r="BM1291" s="297"/>
      <c r="BN1291" s="297"/>
      <c r="BO1291" s="297"/>
      <c r="BP1291" s="297"/>
      <c r="BQ1291" s="297"/>
      <c r="BR1291" s="297"/>
      <c r="BS1291" s="297"/>
      <c r="BT1291" s="297"/>
      <c r="BU1291" s="297"/>
      <c r="BV1291" s="297"/>
      <c r="BW1291" s="297"/>
      <c r="BX1291" s="297"/>
      <c r="BY1291" s="297"/>
      <c r="BZ1291" s="297"/>
      <c r="CA1291" s="297"/>
      <c r="CB1291" s="297"/>
      <c r="CC1291" s="297"/>
      <c r="CD1291" s="297"/>
      <c r="CE1291" s="297"/>
      <c r="CF1291" s="297"/>
      <c r="CG1291" s="297"/>
      <c r="CH1291" s="297"/>
      <c r="CI1291" s="297"/>
      <c r="CJ1291" s="297"/>
      <c r="CK1291" s="297"/>
      <c r="CL1291" s="297"/>
      <c r="CM1291" s="297"/>
      <c r="CN1291" s="297"/>
      <c r="CO1291" s="297"/>
      <c r="CP1291" s="297"/>
      <c r="CQ1291" s="297"/>
      <c r="CR1291" s="297"/>
      <c r="CS1291" s="297"/>
      <c r="CT1291" s="297"/>
      <c r="CU1291" s="297"/>
      <c r="CV1291" s="297"/>
      <c r="CW1291" s="297"/>
      <c r="CX1291" s="297"/>
      <c r="CY1291" s="297"/>
      <c r="CZ1291" s="297"/>
      <c r="DA1291" s="297"/>
      <c r="DB1291" s="297"/>
      <c r="DC1291" s="297"/>
      <c r="DD1291" s="297"/>
      <c r="DE1291" s="297"/>
      <c r="DF1291" s="297"/>
      <c r="DG1291" s="297"/>
    </row>
    <row r="1292" spans="1:111" s="279" customFormat="1" ht="39.75" customHeight="1">
      <c r="A1292" s="291">
        <v>106</v>
      </c>
      <c r="B1292" s="291">
        <v>9</v>
      </c>
      <c r="C1292" s="266" t="s">
        <v>2175</v>
      </c>
      <c r="D1292" s="266" t="s">
        <v>2164</v>
      </c>
      <c r="E1292" s="264" t="s">
        <v>2169</v>
      </c>
      <c r="F1292" s="264" t="s">
        <v>2176</v>
      </c>
      <c r="G1292" s="284" t="s">
        <v>54</v>
      </c>
      <c r="H1292" s="283">
        <v>3000</v>
      </c>
      <c r="I1292" s="276"/>
      <c r="J1292" s="277"/>
      <c r="K1292" s="76" t="s">
        <v>1722</v>
      </c>
      <c r="L1292" s="264" t="s">
        <v>2177</v>
      </c>
      <c r="M1292" s="277"/>
      <c r="N1292" s="297"/>
      <c r="O1292" s="280"/>
      <c r="P1292" s="297"/>
      <c r="Q1292" s="297"/>
      <c r="R1292" s="297"/>
      <c r="S1292" s="297"/>
      <c r="T1292" s="297"/>
      <c r="U1292" s="297"/>
      <c r="V1292" s="297"/>
      <c r="W1292" s="297"/>
      <c r="X1292" s="297"/>
      <c r="Y1292" s="297"/>
      <c r="Z1292" s="297"/>
      <c r="AA1292" s="297"/>
      <c r="AB1292" s="297"/>
      <c r="AC1292" s="297"/>
      <c r="AD1292" s="297"/>
      <c r="AE1292" s="297"/>
      <c r="AF1292" s="297"/>
      <c r="AG1292" s="297"/>
      <c r="AH1292" s="297"/>
      <c r="AI1292" s="297"/>
      <c r="AJ1292" s="297"/>
      <c r="AK1292" s="297"/>
      <c r="AL1292" s="297"/>
      <c r="AM1292" s="297"/>
      <c r="AN1292" s="297"/>
      <c r="AO1292" s="297"/>
      <c r="AP1292" s="297"/>
      <c r="AQ1292" s="297"/>
      <c r="AR1292" s="297"/>
      <c r="AS1292" s="297"/>
      <c r="AT1292" s="297"/>
      <c r="AU1292" s="297"/>
      <c r="AV1292" s="297"/>
      <c r="AW1292" s="297"/>
      <c r="AX1292" s="297"/>
      <c r="AY1292" s="297"/>
      <c r="AZ1292" s="297"/>
      <c r="BA1292" s="297"/>
      <c r="BB1292" s="297"/>
      <c r="BC1292" s="297"/>
      <c r="BD1292" s="297"/>
      <c r="BE1292" s="297"/>
      <c r="BF1292" s="297"/>
      <c r="BG1292" s="297"/>
      <c r="BH1292" s="297"/>
      <c r="BI1292" s="297"/>
      <c r="BJ1292" s="297"/>
      <c r="BK1292" s="297"/>
      <c r="BL1292" s="297"/>
      <c r="BM1292" s="297"/>
      <c r="BN1292" s="297"/>
      <c r="BO1292" s="297"/>
      <c r="BP1292" s="297"/>
      <c r="BQ1292" s="297"/>
      <c r="BR1292" s="297"/>
      <c r="BS1292" s="297"/>
      <c r="BT1292" s="297"/>
      <c r="BU1292" s="297"/>
      <c r="BV1292" s="297"/>
      <c r="BW1292" s="297"/>
      <c r="BX1292" s="297"/>
      <c r="BY1292" s="297"/>
      <c r="BZ1292" s="297"/>
      <c r="CA1292" s="297"/>
      <c r="CB1292" s="297"/>
      <c r="CC1292" s="297"/>
      <c r="CD1292" s="297"/>
      <c r="CE1292" s="297"/>
      <c r="CF1292" s="297"/>
      <c r="CG1292" s="297"/>
      <c r="CH1292" s="297"/>
      <c r="CI1292" s="297"/>
      <c r="CJ1292" s="297"/>
      <c r="CK1292" s="297"/>
      <c r="CL1292" s="297"/>
      <c r="CM1292" s="297"/>
      <c r="CN1292" s="297"/>
      <c r="CO1292" s="297"/>
      <c r="CP1292" s="297"/>
      <c r="CQ1292" s="297"/>
      <c r="CR1292" s="297"/>
      <c r="CS1292" s="297"/>
      <c r="CT1292" s="297"/>
      <c r="CU1292" s="297"/>
      <c r="CV1292" s="297"/>
      <c r="CW1292" s="297"/>
      <c r="CX1292" s="297"/>
      <c r="CY1292" s="297"/>
      <c r="CZ1292" s="297"/>
      <c r="DA1292" s="297"/>
      <c r="DB1292" s="297"/>
      <c r="DC1292" s="297"/>
      <c r="DD1292" s="297"/>
      <c r="DE1292" s="297"/>
      <c r="DF1292" s="297"/>
      <c r="DG1292" s="297"/>
    </row>
    <row r="1293" spans="1:111" s="279" customFormat="1" ht="39.75" customHeight="1">
      <c r="A1293" s="291">
        <v>107</v>
      </c>
      <c r="B1293" s="285">
        <v>10</v>
      </c>
      <c r="C1293" s="266" t="s">
        <v>2178</v>
      </c>
      <c r="D1293" s="266" t="s">
        <v>2141</v>
      </c>
      <c r="E1293" s="266" t="s">
        <v>2179</v>
      </c>
      <c r="F1293" s="266" t="s">
        <v>2180</v>
      </c>
      <c r="G1293" s="284" t="s">
        <v>54</v>
      </c>
      <c r="H1293" s="109">
        <v>1060</v>
      </c>
      <c r="I1293" s="276"/>
      <c r="J1293" s="277"/>
      <c r="K1293" s="76" t="s">
        <v>2181</v>
      </c>
      <c r="L1293" s="266" t="s">
        <v>2182</v>
      </c>
      <c r="M1293" s="277"/>
      <c r="N1293" s="297"/>
      <c r="O1293" s="280"/>
      <c r="P1293" s="297"/>
      <c r="Q1293" s="297"/>
      <c r="R1293" s="297"/>
      <c r="S1293" s="297"/>
      <c r="T1293" s="297"/>
      <c r="U1293" s="297"/>
      <c r="V1293" s="297"/>
      <c r="W1293" s="297"/>
      <c r="X1293" s="297"/>
      <c r="Y1293" s="297"/>
      <c r="Z1293" s="297"/>
      <c r="AA1293" s="297"/>
      <c r="AB1293" s="297"/>
      <c r="AC1293" s="297"/>
      <c r="AD1293" s="297"/>
      <c r="AE1293" s="297"/>
      <c r="AF1293" s="297"/>
      <c r="AG1293" s="297"/>
      <c r="AH1293" s="297"/>
      <c r="AI1293" s="297"/>
      <c r="AJ1293" s="297"/>
      <c r="AK1293" s="297"/>
      <c r="AL1293" s="297"/>
      <c r="AM1293" s="297"/>
      <c r="AN1293" s="297"/>
      <c r="AO1293" s="297"/>
      <c r="AP1293" s="297"/>
      <c r="AQ1293" s="297"/>
      <c r="AR1293" s="297"/>
      <c r="AS1293" s="297"/>
      <c r="AT1293" s="297"/>
      <c r="AU1293" s="297"/>
      <c r="AV1293" s="297"/>
      <c r="AW1293" s="297"/>
      <c r="AX1293" s="297"/>
      <c r="AY1293" s="297"/>
      <c r="AZ1293" s="297"/>
      <c r="BA1293" s="297"/>
      <c r="BB1293" s="297"/>
      <c r="BC1293" s="297"/>
      <c r="BD1293" s="297"/>
      <c r="BE1293" s="297"/>
      <c r="BF1293" s="297"/>
      <c r="BG1293" s="297"/>
      <c r="BH1293" s="297"/>
      <c r="BI1293" s="297"/>
      <c r="BJ1293" s="297"/>
      <c r="BK1293" s="297"/>
      <c r="BL1293" s="297"/>
      <c r="BM1293" s="297"/>
      <c r="BN1293" s="297"/>
      <c r="BO1293" s="297"/>
      <c r="BP1293" s="297"/>
      <c r="BQ1293" s="297"/>
      <c r="BR1293" s="297"/>
      <c r="BS1293" s="297"/>
      <c r="BT1293" s="297"/>
      <c r="BU1293" s="297"/>
      <c r="BV1293" s="297"/>
      <c r="BW1293" s="297"/>
      <c r="BX1293" s="297"/>
      <c r="BY1293" s="297"/>
      <c r="BZ1293" s="297"/>
      <c r="CA1293" s="297"/>
      <c r="CB1293" s="297"/>
      <c r="CC1293" s="297"/>
      <c r="CD1293" s="297"/>
      <c r="CE1293" s="297"/>
      <c r="CF1293" s="297"/>
      <c r="CG1293" s="297"/>
      <c r="CH1293" s="297"/>
      <c r="CI1293" s="297"/>
      <c r="CJ1293" s="297"/>
      <c r="CK1293" s="297"/>
      <c r="CL1293" s="297"/>
      <c r="CM1293" s="297"/>
      <c r="CN1293" s="297"/>
      <c r="CO1293" s="297"/>
      <c r="CP1293" s="297"/>
      <c r="CQ1293" s="297"/>
      <c r="CR1293" s="297"/>
      <c r="CS1293" s="297"/>
      <c r="CT1293" s="297"/>
      <c r="CU1293" s="297"/>
      <c r="CV1293" s="297"/>
      <c r="CW1293" s="297"/>
      <c r="CX1293" s="297"/>
      <c r="CY1293" s="297"/>
      <c r="CZ1293" s="297"/>
      <c r="DA1293" s="297"/>
      <c r="DB1293" s="297"/>
      <c r="DC1293" s="297"/>
      <c r="DD1293" s="297"/>
      <c r="DE1293" s="297"/>
      <c r="DF1293" s="297"/>
      <c r="DG1293" s="297"/>
    </row>
    <row r="1294" spans="1:111" s="279" customFormat="1" ht="39.75" customHeight="1">
      <c r="A1294" s="291">
        <v>108</v>
      </c>
      <c r="B1294" s="291">
        <v>11</v>
      </c>
      <c r="C1294" s="5" t="s">
        <v>2183</v>
      </c>
      <c r="D1294" s="266" t="s">
        <v>2141</v>
      </c>
      <c r="E1294" s="266" t="s">
        <v>2184</v>
      </c>
      <c r="F1294" s="266" t="s">
        <v>2185</v>
      </c>
      <c r="G1294" s="284" t="s">
        <v>54</v>
      </c>
      <c r="H1294" s="275">
        <v>4197</v>
      </c>
      <c r="I1294" s="276"/>
      <c r="J1294" s="277"/>
      <c r="K1294" s="76" t="s">
        <v>2181</v>
      </c>
      <c r="L1294" s="266" t="s">
        <v>2186</v>
      </c>
      <c r="M1294" s="277"/>
      <c r="N1294" s="297"/>
      <c r="O1294" s="280"/>
      <c r="P1294" s="297"/>
      <c r="Q1294" s="297"/>
      <c r="R1294" s="297"/>
      <c r="S1294" s="297"/>
      <c r="T1294" s="297"/>
      <c r="U1294" s="297"/>
      <c r="V1294" s="297"/>
      <c r="W1294" s="297"/>
      <c r="X1294" s="297"/>
      <c r="Y1294" s="297"/>
      <c r="Z1294" s="297"/>
      <c r="AA1294" s="297"/>
      <c r="AB1294" s="297"/>
      <c r="AC1294" s="297"/>
      <c r="AD1294" s="297"/>
      <c r="AE1294" s="297"/>
      <c r="AF1294" s="297"/>
      <c r="AG1294" s="297"/>
      <c r="AH1294" s="297"/>
      <c r="AI1294" s="297"/>
      <c r="AJ1294" s="297"/>
      <c r="AK1294" s="297"/>
      <c r="AL1294" s="297"/>
      <c r="AM1294" s="297"/>
      <c r="AN1294" s="297"/>
      <c r="AO1294" s="297"/>
      <c r="AP1294" s="297"/>
      <c r="AQ1294" s="297"/>
      <c r="AR1294" s="297"/>
      <c r="AS1294" s="297"/>
      <c r="AT1294" s="297"/>
      <c r="AU1294" s="297"/>
      <c r="AV1294" s="297"/>
      <c r="AW1294" s="297"/>
      <c r="AX1294" s="297"/>
      <c r="AY1294" s="297"/>
      <c r="AZ1294" s="297"/>
      <c r="BA1294" s="297"/>
      <c r="BB1294" s="297"/>
      <c r="BC1294" s="297"/>
      <c r="BD1294" s="297"/>
      <c r="BE1294" s="297"/>
      <c r="BF1294" s="297"/>
      <c r="BG1294" s="297"/>
      <c r="BH1294" s="297"/>
      <c r="BI1294" s="297"/>
      <c r="BJ1294" s="297"/>
      <c r="BK1294" s="297"/>
      <c r="BL1294" s="297"/>
      <c r="BM1294" s="297"/>
      <c r="BN1294" s="297"/>
      <c r="BO1294" s="297"/>
      <c r="BP1294" s="297"/>
      <c r="BQ1294" s="297"/>
      <c r="BR1294" s="297"/>
      <c r="BS1294" s="297"/>
      <c r="BT1294" s="297"/>
      <c r="BU1294" s="297"/>
      <c r="BV1294" s="297"/>
      <c r="BW1294" s="297"/>
      <c r="BX1294" s="297"/>
      <c r="BY1294" s="297"/>
      <c r="BZ1294" s="297"/>
      <c r="CA1294" s="297"/>
      <c r="CB1294" s="297"/>
      <c r="CC1294" s="297"/>
      <c r="CD1294" s="297"/>
      <c r="CE1294" s="297"/>
      <c r="CF1294" s="297"/>
      <c r="CG1294" s="297"/>
      <c r="CH1294" s="297"/>
      <c r="CI1294" s="297"/>
      <c r="CJ1294" s="297"/>
      <c r="CK1294" s="297"/>
      <c r="CL1294" s="297"/>
      <c r="CM1294" s="297"/>
      <c r="CN1294" s="297"/>
      <c r="CO1294" s="297"/>
      <c r="CP1294" s="297"/>
      <c r="CQ1294" s="297"/>
      <c r="CR1294" s="297"/>
      <c r="CS1294" s="297"/>
      <c r="CT1294" s="297"/>
      <c r="CU1294" s="297"/>
      <c r="CV1294" s="297"/>
      <c r="CW1294" s="297"/>
      <c r="CX1294" s="297"/>
      <c r="CY1294" s="297"/>
      <c r="CZ1294" s="297"/>
      <c r="DA1294" s="297"/>
      <c r="DB1294" s="297"/>
      <c r="DC1294" s="297"/>
      <c r="DD1294" s="297"/>
      <c r="DE1294" s="297"/>
      <c r="DF1294" s="297"/>
      <c r="DG1294" s="297"/>
    </row>
    <row r="1295" spans="1:111" s="279" customFormat="1" ht="39.75" customHeight="1">
      <c r="A1295" s="291"/>
      <c r="B1295" s="302"/>
      <c r="C1295" s="5" t="s">
        <v>2187</v>
      </c>
      <c r="D1295" s="6" t="s">
        <v>2141</v>
      </c>
      <c r="E1295" s="272"/>
      <c r="F1295" s="272"/>
      <c r="G1295" s="303" t="s">
        <v>54</v>
      </c>
      <c r="H1295" s="283">
        <v>0</v>
      </c>
      <c r="I1295" s="276"/>
      <c r="J1295" s="277"/>
      <c r="K1295" s="76"/>
      <c r="L1295" s="272"/>
      <c r="M1295" s="277"/>
      <c r="N1295" s="297"/>
      <c r="O1295" s="280"/>
      <c r="P1295" s="297"/>
      <c r="Q1295" s="297"/>
      <c r="R1295" s="297"/>
      <c r="S1295" s="297"/>
      <c r="T1295" s="297"/>
      <c r="U1295" s="297"/>
      <c r="V1295" s="297"/>
      <c r="W1295" s="297"/>
      <c r="X1295" s="297"/>
      <c r="Y1295" s="297"/>
      <c r="Z1295" s="297"/>
      <c r="AA1295" s="297"/>
      <c r="AB1295" s="297"/>
      <c r="AC1295" s="297"/>
      <c r="AD1295" s="297"/>
      <c r="AE1295" s="297"/>
      <c r="AF1295" s="297"/>
      <c r="AG1295" s="297"/>
      <c r="AH1295" s="297"/>
      <c r="AI1295" s="297"/>
      <c r="AJ1295" s="297"/>
      <c r="AK1295" s="297"/>
      <c r="AL1295" s="297"/>
      <c r="AM1295" s="297"/>
      <c r="AN1295" s="297"/>
      <c r="AO1295" s="297"/>
      <c r="AP1295" s="297"/>
      <c r="AQ1295" s="297"/>
      <c r="AR1295" s="297"/>
      <c r="AS1295" s="297"/>
      <c r="AT1295" s="297"/>
      <c r="AU1295" s="297"/>
      <c r="AV1295" s="297"/>
      <c r="AW1295" s="297"/>
      <c r="AX1295" s="297"/>
      <c r="AY1295" s="297"/>
      <c r="AZ1295" s="297"/>
      <c r="BA1295" s="297"/>
      <c r="BB1295" s="297"/>
      <c r="BC1295" s="297"/>
      <c r="BD1295" s="297"/>
      <c r="BE1295" s="297"/>
      <c r="BF1295" s="297"/>
      <c r="BG1295" s="297"/>
      <c r="BH1295" s="297"/>
      <c r="BI1295" s="297"/>
      <c r="BJ1295" s="297"/>
      <c r="BK1295" s="297"/>
      <c r="BL1295" s="297"/>
      <c r="BM1295" s="297"/>
      <c r="BN1295" s="297"/>
      <c r="BO1295" s="297"/>
      <c r="BP1295" s="297"/>
      <c r="BQ1295" s="297"/>
      <c r="BR1295" s="297"/>
      <c r="BS1295" s="297"/>
      <c r="BT1295" s="297"/>
      <c r="BU1295" s="297"/>
      <c r="BV1295" s="297"/>
      <c r="BW1295" s="297"/>
      <c r="BX1295" s="297"/>
      <c r="BY1295" s="297"/>
      <c r="BZ1295" s="297"/>
      <c r="CA1295" s="297"/>
      <c r="CB1295" s="297"/>
      <c r="CC1295" s="297"/>
      <c r="CD1295" s="297"/>
      <c r="CE1295" s="297"/>
      <c r="CF1295" s="297"/>
      <c r="CG1295" s="297"/>
      <c r="CH1295" s="297"/>
      <c r="CI1295" s="297"/>
      <c r="CJ1295" s="297"/>
      <c r="CK1295" s="297"/>
      <c r="CL1295" s="297"/>
      <c r="CM1295" s="297"/>
      <c r="CN1295" s="297"/>
      <c r="CO1295" s="297"/>
      <c r="CP1295" s="297"/>
      <c r="CQ1295" s="297"/>
      <c r="CR1295" s="297"/>
      <c r="CS1295" s="297"/>
      <c r="CT1295" s="297"/>
      <c r="CU1295" s="297"/>
      <c r="CV1295" s="297"/>
      <c r="CW1295" s="297"/>
      <c r="CX1295" s="297"/>
      <c r="CY1295" s="297"/>
      <c r="CZ1295" s="297"/>
      <c r="DA1295" s="297"/>
      <c r="DB1295" s="297"/>
      <c r="DC1295" s="297"/>
      <c r="DD1295" s="297"/>
      <c r="DE1295" s="297"/>
      <c r="DF1295" s="297"/>
      <c r="DG1295" s="297"/>
    </row>
    <row r="1296" spans="1:111" s="279" customFormat="1" ht="39.75" customHeight="1">
      <c r="A1296" s="291">
        <v>109</v>
      </c>
      <c r="B1296" s="273">
        <v>12</v>
      </c>
      <c r="C1296" s="5" t="s">
        <v>2188</v>
      </c>
      <c r="D1296" s="6" t="s">
        <v>2141</v>
      </c>
      <c r="E1296" s="264" t="s">
        <v>2189</v>
      </c>
      <c r="F1296" s="264" t="s">
        <v>2190</v>
      </c>
      <c r="G1296" s="303" t="s">
        <v>54</v>
      </c>
      <c r="H1296" s="109">
        <v>10100</v>
      </c>
      <c r="I1296" s="276"/>
      <c r="J1296" s="277"/>
      <c r="K1296" s="76" t="s">
        <v>2191</v>
      </c>
      <c r="L1296" s="6" t="s">
        <v>2192</v>
      </c>
      <c r="M1296" s="277"/>
      <c r="N1296" s="297"/>
      <c r="O1296" s="280"/>
      <c r="P1296" s="297"/>
      <c r="Q1296" s="297"/>
      <c r="R1296" s="297"/>
      <c r="S1296" s="297"/>
      <c r="T1296" s="297"/>
      <c r="U1296" s="297"/>
      <c r="V1296" s="297"/>
      <c r="W1296" s="297"/>
      <c r="X1296" s="297"/>
      <c r="Y1296" s="297"/>
      <c r="Z1296" s="297"/>
      <c r="AA1296" s="297"/>
      <c r="AB1296" s="297"/>
      <c r="AC1296" s="297"/>
      <c r="AD1296" s="297"/>
      <c r="AE1296" s="297"/>
      <c r="AF1296" s="297"/>
      <c r="AG1296" s="297"/>
      <c r="AH1296" s="297"/>
      <c r="AI1296" s="297"/>
      <c r="AJ1296" s="297"/>
      <c r="AK1296" s="297"/>
      <c r="AL1296" s="297"/>
      <c r="AM1296" s="297"/>
      <c r="AN1296" s="297"/>
      <c r="AO1296" s="297"/>
      <c r="AP1296" s="297"/>
      <c r="AQ1296" s="297"/>
      <c r="AR1296" s="297"/>
      <c r="AS1296" s="297"/>
      <c r="AT1296" s="297"/>
      <c r="AU1296" s="297"/>
      <c r="AV1296" s="297"/>
      <c r="AW1296" s="297"/>
      <c r="AX1296" s="297"/>
      <c r="AY1296" s="297"/>
      <c r="AZ1296" s="297"/>
      <c r="BA1296" s="297"/>
      <c r="BB1296" s="297"/>
      <c r="BC1296" s="297"/>
      <c r="BD1296" s="297"/>
      <c r="BE1296" s="297"/>
      <c r="BF1296" s="297"/>
      <c r="BG1296" s="297"/>
      <c r="BH1296" s="297"/>
      <c r="BI1296" s="297"/>
      <c r="BJ1296" s="297"/>
      <c r="BK1296" s="297"/>
      <c r="BL1296" s="297"/>
      <c r="BM1296" s="297"/>
      <c r="BN1296" s="297"/>
      <c r="BO1296" s="297"/>
      <c r="BP1296" s="297"/>
      <c r="BQ1296" s="297"/>
      <c r="BR1296" s="297"/>
      <c r="BS1296" s="297"/>
      <c r="BT1296" s="297"/>
      <c r="BU1296" s="297"/>
      <c r="BV1296" s="297"/>
      <c r="BW1296" s="297"/>
      <c r="BX1296" s="297"/>
      <c r="BY1296" s="297"/>
      <c r="BZ1296" s="297"/>
      <c r="CA1296" s="297"/>
      <c r="CB1296" s="297"/>
      <c r="CC1296" s="297"/>
      <c r="CD1296" s="297"/>
      <c r="CE1296" s="297"/>
      <c r="CF1296" s="297"/>
      <c r="CG1296" s="297"/>
      <c r="CH1296" s="297"/>
      <c r="CI1296" s="297"/>
      <c r="CJ1296" s="297"/>
      <c r="CK1296" s="297"/>
      <c r="CL1296" s="297"/>
      <c r="CM1296" s="297"/>
      <c r="CN1296" s="297"/>
      <c r="CO1296" s="297"/>
      <c r="CP1296" s="297"/>
      <c r="CQ1296" s="297"/>
      <c r="CR1296" s="297"/>
      <c r="CS1296" s="297"/>
      <c r="CT1296" s="297"/>
      <c r="CU1296" s="297"/>
      <c r="CV1296" s="297"/>
      <c r="CW1296" s="297"/>
      <c r="CX1296" s="297"/>
      <c r="CY1296" s="297"/>
      <c r="CZ1296" s="297"/>
      <c r="DA1296" s="297"/>
      <c r="DB1296" s="297"/>
      <c r="DC1296" s="297"/>
      <c r="DD1296" s="297"/>
      <c r="DE1296" s="297"/>
      <c r="DF1296" s="297"/>
      <c r="DG1296" s="297"/>
    </row>
    <row r="1297" spans="1:111" s="279" customFormat="1" ht="39.75" customHeight="1">
      <c r="A1297" s="291">
        <v>110</v>
      </c>
      <c r="B1297" s="273">
        <v>13</v>
      </c>
      <c r="C1297" s="240" t="s">
        <v>2188</v>
      </c>
      <c r="D1297" s="240" t="s">
        <v>2193</v>
      </c>
      <c r="E1297" s="263" t="s">
        <v>2194</v>
      </c>
      <c r="F1297" s="263" t="s">
        <v>2195</v>
      </c>
      <c r="G1297" s="270" t="s">
        <v>403</v>
      </c>
      <c r="H1297" s="275">
        <v>23000</v>
      </c>
      <c r="I1297" s="276"/>
      <c r="J1297" s="277"/>
      <c r="K1297" s="76" t="s">
        <v>2191</v>
      </c>
      <c r="L1297" s="263" t="s">
        <v>2196</v>
      </c>
      <c r="M1297" s="277">
        <v>20</v>
      </c>
      <c r="N1297" s="297"/>
      <c r="O1297" s="280"/>
      <c r="P1297" s="297"/>
      <c r="Q1297" s="297"/>
      <c r="R1297" s="297"/>
      <c r="S1297" s="297"/>
      <c r="T1297" s="297"/>
      <c r="U1297" s="297"/>
      <c r="V1297" s="297"/>
      <c r="W1297" s="297"/>
      <c r="X1297" s="297"/>
      <c r="Y1297" s="297"/>
      <c r="Z1297" s="297"/>
      <c r="AA1297" s="297"/>
      <c r="AB1297" s="297"/>
      <c r="AC1297" s="297"/>
      <c r="AD1297" s="297"/>
      <c r="AE1297" s="297"/>
      <c r="AF1297" s="297"/>
      <c r="AG1297" s="297"/>
      <c r="AH1297" s="297"/>
      <c r="AI1297" s="297"/>
      <c r="AJ1297" s="297"/>
      <c r="AK1297" s="297"/>
      <c r="AL1297" s="297"/>
      <c r="AM1297" s="297"/>
      <c r="AN1297" s="297"/>
      <c r="AO1297" s="297"/>
      <c r="AP1297" s="297"/>
      <c r="AQ1297" s="297"/>
      <c r="AR1297" s="297"/>
      <c r="AS1297" s="297"/>
      <c r="AT1297" s="297"/>
      <c r="AU1297" s="297"/>
      <c r="AV1297" s="297"/>
      <c r="AW1297" s="297"/>
      <c r="AX1297" s="297"/>
      <c r="AY1297" s="297"/>
      <c r="AZ1297" s="297"/>
      <c r="BA1297" s="297"/>
      <c r="BB1297" s="297"/>
      <c r="BC1297" s="297"/>
      <c r="BD1297" s="297"/>
      <c r="BE1297" s="297"/>
      <c r="BF1297" s="297"/>
      <c r="BG1297" s="297"/>
      <c r="BH1297" s="297"/>
      <c r="BI1297" s="297"/>
      <c r="BJ1297" s="297"/>
      <c r="BK1297" s="297"/>
      <c r="BL1297" s="297"/>
      <c r="BM1297" s="297"/>
      <c r="BN1297" s="297"/>
      <c r="BO1297" s="297"/>
      <c r="BP1297" s="297"/>
      <c r="BQ1297" s="297"/>
      <c r="BR1297" s="297"/>
      <c r="BS1297" s="297"/>
      <c r="BT1297" s="297"/>
      <c r="BU1297" s="297"/>
      <c r="BV1297" s="297"/>
      <c r="BW1297" s="297"/>
      <c r="BX1297" s="297"/>
      <c r="BY1297" s="297"/>
      <c r="BZ1297" s="297"/>
      <c r="CA1297" s="297"/>
      <c r="CB1297" s="297"/>
      <c r="CC1297" s="297"/>
      <c r="CD1297" s="297"/>
      <c r="CE1297" s="297"/>
      <c r="CF1297" s="297"/>
      <c r="CG1297" s="297"/>
      <c r="CH1297" s="297"/>
      <c r="CI1297" s="297"/>
      <c r="CJ1297" s="297"/>
      <c r="CK1297" s="297"/>
      <c r="CL1297" s="297"/>
      <c r="CM1297" s="297"/>
      <c r="CN1297" s="297"/>
      <c r="CO1297" s="297"/>
      <c r="CP1297" s="297"/>
      <c r="CQ1297" s="297"/>
      <c r="CR1297" s="297"/>
      <c r="CS1297" s="297"/>
      <c r="CT1297" s="297"/>
      <c r="CU1297" s="297"/>
      <c r="CV1297" s="297"/>
      <c r="CW1297" s="297"/>
      <c r="CX1297" s="297"/>
      <c r="CY1297" s="297"/>
      <c r="CZ1297" s="297"/>
      <c r="DA1297" s="297"/>
      <c r="DB1297" s="297"/>
      <c r="DC1297" s="297"/>
      <c r="DD1297" s="297"/>
      <c r="DE1297" s="297"/>
      <c r="DF1297" s="297"/>
      <c r="DG1297" s="297"/>
    </row>
    <row r="1298" spans="1:111" s="279" customFormat="1" ht="39.75" customHeight="1">
      <c r="A1298" s="291">
        <v>111</v>
      </c>
      <c r="B1298" s="273">
        <v>14</v>
      </c>
      <c r="C1298" s="240" t="s">
        <v>2188</v>
      </c>
      <c r="D1298" s="240" t="s">
        <v>2193</v>
      </c>
      <c r="E1298" s="263" t="s">
        <v>2194</v>
      </c>
      <c r="F1298" s="264" t="s">
        <v>2197</v>
      </c>
      <c r="G1298" s="284" t="s">
        <v>54</v>
      </c>
      <c r="H1298" s="283">
        <v>12762</v>
      </c>
      <c r="I1298" s="276"/>
      <c r="J1298" s="277"/>
      <c r="K1298" s="76" t="s">
        <v>2191</v>
      </c>
      <c r="L1298" s="264" t="s">
        <v>2198</v>
      </c>
      <c r="M1298" s="277"/>
      <c r="N1298" s="297"/>
      <c r="O1298" s="280"/>
      <c r="P1298" s="297"/>
      <c r="Q1298" s="297"/>
      <c r="R1298" s="297"/>
      <c r="S1298" s="297"/>
      <c r="T1298" s="297"/>
      <c r="U1298" s="297"/>
      <c r="V1298" s="297"/>
      <c r="W1298" s="297"/>
      <c r="X1298" s="297"/>
      <c r="Y1298" s="297"/>
      <c r="Z1298" s="297"/>
      <c r="AA1298" s="297"/>
      <c r="AB1298" s="297"/>
      <c r="AC1298" s="297"/>
      <c r="AD1298" s="297"/>
      <c r="AE1298" s="297"/>
      <c r="AF1298" s="297"/>
      <c r="AG1298" s="297"/>
      <c r="AH1298" s="297"/>
      <c r="AI1298" s="297"/>
      <c r="AJ1298" s="297"/>
      <c r="AK1298" s="297"/>
      <c r="AL1298" s="297"/>
      <c r="AM1298" s="297"/>
      <c r="AN1298" s="297"/>
      <c r="AO1298" s="297"/>
      <c r="AP1298" s="297"/>
      <c r="AQ1298" s="297"/>
      <c r="AR1298" s="297"/>
      <c r="AS1298" s="297"/>
      <c r="AT1298" s="297"/>
      <c r="AU1298" s="297"/>
      <c r="AV1298" s="297"/>
      <c r="AW1298" s="297"/>
      <c r="AX1298" s="297"/>
      <c r="AY1298" s="297"/>
      <c r="AZ1298" s="297"/>
      <c r="BA1298" s="297"/>
      <c r="BB1298" s="297"/>
      <c r="BC1298" s="297"/>
      <c r="BD1298" s="297"/>
      <c r="BE1298" s="297"/>
      <c r="BF1298" s="297"/>
      <c r="BG1298" s="297"/>
      <c r="BH1298" s="297"/>
      <c r="BI1298" s="297"/>
      <c r="BJ1298" s="297"/>
      <c r="BK1298" s="297"/>
      <c r="BL1298" s="297"/>
      <c r="BM1298" s="297"/>
      <c r="BN1298" s="297"/>
      <c r="BO1298" s="297"/>
      <c r="BP1298" s="297"/>
      <c r="BQ1298" s="297"/>
      <c r="BR1298" s="297"/>
      <c r="BS1298" s="297"/>
      <c r="BT1298" s="297"/>
      <c r="BU1298" s="297"/>
      <c r="BV1298" s="297"/>
      <c r="BW1298" s="297"/>
      <c r="BX1298" s="297"/>
      <c r="BY1298" s="297"/>
      <c r="BZ1298" s="297"/>
      <c r="CA1298" s="297"/>
      <c r="CB1298" s="297"/>
      <c r="CC1298" s="297"/>
      <c r="CD1298" s="297"/>
      <c r="CE1298" s="297"/>
      <c r="CF1298" s="297"/>
      <c r="CG1298" s="297"/>
      <c r="CH1298" s="297"/>
      <c r="CI1298" s="297"/>
      <c r="CJ1298" s="297"/>
      <c r="CK1298" s="297"/>
      <c r="CL1298" s="297"/>
      <c r="CM1298" s="297"/>
      <c r="CN1298" s="297"/>
      <c r="CO1298" s="297"/>
      <c r="CP1298" s="297"/>
      <c r="CQ1298" s="297"/>
      <c r="CR1298" s="297"/>
      <c r="CS1298" s="297"/>
      <c r="CT1298" s="297"/>
      <c r="CU1298" s="297"/>
      <c r="CV1298" s="297"/>
      <c r="CW1298" s="297"/>
      <c r="CX1298" s="297"/>
      <c r="CY1298" s="297"/>
      <c r="CZ1298" s="297"/>
      <c r="DA1298" s="297"/>
      <c r="DB1298" s="297"/>
      <c r="DC1298" s="297"/>
      <c r="DD1298" s="297"/>
      <c r="DE1298" s="297"/>
      <c r="DF1298" s="297"/>
      <c r="DG1298" s="297"/>
    </row>
    <row r="1299" spans="1:111" s="279" customFormat="1" ht="39.75" customHeight="1">
      <c r="A1299" s="291">
        <v>112</v>
      </c>
      <c r="B1299" s="273">
        <v>15</v>
      </c>
      <c r="C1299" s="5" t="s">
        <v>2199</v>
      </c>
      <c r="D1299" s="5" t="s">
        <v>2141</v>
      </c>
      <c r="E1299" s="264" t="s">
        <v>2200</v>
      </c>
      <c r="F1299" s="264" t="s">
        <v>2201</v>
      </c>
      <c r="G1299" s="284" t="s">
        <v>54</v>
      </c>
      <c r="H1299" s="109">
        <v>27478</v>
      </c>
      <c r="I1299" s="276"/>
      <c r="J1299" s="277"/>
      <c r="K1299" s="76" t="s">
        <v>2191</v>
      </c>
      <c r="L1299" s="264" t="s">
        <v>2202</v>
      </c>
      <c r="M1299" s="277"/>
      <c r="N1299" s="297"/>
      <c r="O1299" s="280"/>
      <c r="P1299" s="297"/>
      <c r="Q1299" s="297"/>
      <c r="R1299" s="297"/>
      <c r="S1299" s="297"/>
      <c r="T1299" s="297"/>
      <c r="U1299" s="297"/>
      <c r="V1299" s="297"/>
      <c r="W1299" s="297"/>
      <c r="X1299" s="297"/>
      <c r="Y1299" s="297"/>
      <c r="Z1299" s="297"/>
      <c r="AA1299" s="297"/>
      <c r="AB1299" s="297"/>
      <c r="AC1299" s="297"/>
      <c r="AD1299" s="297"/>
      <c r="AE1299" s="297"/>
      <c r="AF1299" s="297"/>
      <c r="AG1299" s="297"/>
      <c r="AH1299" s="297"/>
      <c r="AI1299" s="297"/>
      <c r="AJ1299" s="297"/>
      <c r="AK1299" s="297"/>
      <c r="AL1299" s="297"/>
      <c r="AM1299" s="297"/>
      <c r="AN1299" s="297"/>
      <c r="AO1299" s="297"/>
      <c r="AP1299" s="297"/>
      <c r="AQ1299" s="297"/>
      <c r="AR1299" s="297"/>
      <c r="AS1299" s="297"/>
      <c r="AT1299" s="297"/>
      <c r="AU1299" s="297"/>
      <c r="AV1299" s="297"/>
      <c r="AW1299" s="297"/>
      <c r="AX1299" s="297"/>
      <c r="AY1299" s="297"/>
      <c r="AZ1299" s="297"/>
      <c r="BA1299" s="297"/>
      <c r="BB1299" s="297"/>
      <c r="BC1299" s="297"/>
      <c r="BD1299" s="297"/>
      <c r="BE1299" s="297"/>
      <c r="BF1299" s="297"/>
      <c r="BG1299" s="297"/>
      <c r="BH1299" s="297"/>
      <c r="BI1299" s="297"/>
      <c r="BJ1299" s="297"/>
      <c r="BK1299" s="297"/>
      <c r="BL1299" s="297"/>
      <c r="BM1299" s="297"/>
      <c r="BN1299" s="297"/>
      <c r="BO1299" s="297"/>
      <c r="BP1299" s="297"/>
      <c r="BQ1299" s="297"/>
      <c r="BR1299" s="297"/>
      <c r="BS1299" s="297"/>
      <c r="BT1299" s="297"/>
      <c r="BU1299" s="297"/>
      <c r="BV1299" s="297"/>
      <c r="BW1299" s="297"/>
      <c r="BX1299" s="297"/>
      <c r="BY1299" s="297"/>
      <c r="BZ1299" s="297"/>
      <c r="CA1299" s="297"/>
      <c r="CB1299" s="297"/>
      <c r="CC1299" s="297"/>
      <c r="CD1299" s="297"/>
      <c r="CE1299" s="297"/>
      <c r="CF1299" s="297"/>
      <c r="CG1299" s="297"/>
      <c r="CH1299" s="297"/>
      <c r="CI1299" s="297"/>
      <c r="CJ1299" s="297"/>
      <c r="CK1299" s="297"/>
      <c r="CL1299" s="297"/>
      <c r="CM1299" s="297"/>
      <c r="CN1299" s="297"/>
      <c r="CO1299" s="297"/>
      <c r="CP1299" s="297"/>
      <c r="CQ1299" s="297"/>
      <c r="CR1299" s="297"/>
      <c r="CS1299" s="297"/>
      <c r="CT1299" s="297"/>
      <c r="CU1299" s="297"/>
      <c r="CV1299" s="297"/>
      <c r="CW1299" s="297"/>
      <c r="CX1299" s="297"/>
      <c r="CY1299" s="297"/>
      <c r="CZ1299" s="297"/>
      <c r="DA1299" s="297"/>
      <c r="DB1299" s="297"/>
      <c r="DC1299" s="297"/>
      <c r="DD1299" s="297"/>
      <c r="DE1299" s="297"/>
      <c r="DF1299" s="297"/>
      <c r="DG1299" s="297"/>
    </row>
    <row r="1300" spans="1:111" s="279" customFormat="1" ht="39.75" customHeight="1">
      <c r="A1300" s="273"/>
      <c r="B1300" s="273"/>
      <c r="C1300" s="5" t="s">
        <v>2203</v>
      </c>
      <c r="D1300" s="5" t="s">
        <v>2141</v>
      </c>
      <c r="E1300" s="264"/>
      <c r="F1300" s="264"/>
      <c r="G1300" s="284" t="s">
        <v>54</v>
      </c>
      <c r="H1300" s="282">
        <v>6300</v>
      </c>
      <c r="I1300" s="276"/>
      <c r="J1300" s="277"/>
      <c r="K1300" s="76"/>
      <c r="L1300" s="264"/>
      <c r="M1300" s="277"/>
      <c r="N1300" s="297"/>
      <c r="O1300" s="280"/>
      <c r="P1300" s="297"/>
      <c r="Q1300" s="297"/>
      <c r="R1300" s="297"/>
      <c r="S1300" s="297"/>
      <c r="T1300" s="297"/>
      <c r="U1300" s="297"/>
      <c r="V1300" s="297"/>
      <c r="W1300" s="297"/>
      <c r="X1300" s="297"/>
      <c r="Y1300" s="297"/>
      <c r="Z1300" s="297"/>
      <c r="AA1300" s="297"/>
      <c r="AB1300" s="297"/>
      <c r="AC1300" s="297"/>
      <c r="AD1300" s="297"/>
      <c r="AE1300" s="297"/>
      <c r="AF1300" s="297"/>
      <c r="AG1300" s="297"/>
      <c r="AH1300" s="297"/>
      <c r="AI1300" s="297"/>
      <c r="AJ1300" s="297"/>
      <c r="AK1300" s="297"/>
      <c r="AL1300" s="297"/>
      <c r="AM1300" s="297"/>
      <c r="AN1300" s="297"/>
      <c r="AO1300" s="297"/>
      <c r="AP1300" s="297"/>
      <c r="AQ1300" s="297"/>
      <c r="AR1300" s="297"/>
      <c r="AS1300" s="297"/>
      <c r="AT1300" s="297"/>
      <c r="AU1300" s="297"/>
      <c r="AV1300" s="297"/>
      <c r="AW1300" s="297"/>
      <c r="AX1300" s="297"/>
      <c r="AY1300" s="297"/>
      <c r="AZ1300" s="297"/>
      <c r="BA1300" s="297"/>
      <c r="BB1300" s="297"/>
      <c r="BC1300" s="297"/>
      <c r="BD1300" s="297"/>
      <c r="BE1300" s="297"/>
      <c r="BF1300" s="297"/>
      <c r="BG1300" s="297"/>
      <c r="BH1300" s="297"/>
      <c r="BI1300" s="297"/>
      <c r="BJ1300" s="297"/>
      <c r="BK1300" s="297"/>
      <c r="BL1300" s="297"/>
      <c r="BM1300" s="297"/>
      <c r="BN1300" s="297"/>
      <c r="BO1300" s="297"/>
      <c r="BP1300" s="297"/>
      <c r="BQ1300" s="297"/>
      <c r="BR1300" s="297"/>
      <c r="BS1300" s="297"/>
      <c r="BT1300" s="297"/>
      <c r="BU1300" s="297"/>
      <c r="BV1300" s="297"/>
      <c r="BW1300" s="297"/>
      <c r="BX1300" s="297"/>
      <c r="BY1300" s="297"/>
      <c r="BZ1300" s="297"/>
      <c r="CA1300" s="297"/>
      <c r="CB1300" s="297"/>
      <c r="CC1300" s="297"/>
      <c r="CD1300" s="297"/>
      <c r="CE1300" s="297"/>
      <c r="CF1300" s="297"/>
      <c r="CG1300" s="297"/>
      <c r="CH1300" s="297"/>
      <c r="CI1300" s="297"/>
      <c r="CJ1300" s="297"/>
      <c r="CK1300" s="297"/>
      <c r="CL1300" s="297"/>
      <c r="CM1300" s="297"/>
      <c r="CN1300" s="297"/>
      <c r="CO1300" s="297"/>
      <c r="CP1300" s="297"/>
      <c r="CQ1300" s="297"/>
      <c r="CR1300" s="297"/>
      <c r="CS1300" s="297"/>
      <c r="CT1300" s="297"/>
      <c r="CU1300" s="297"/>
      <c r="CV1300" s="297"/>
      <c r="CW1300" s="297"/>
      <c r="CX1300" s="297"/>
      <c r="CY1300" s="297"/>
      <c r="CZ1300" s="297"/>
      <c r="DA1300" s="297"/>
      <c r="DB1300" s="297"/>
      <c r="DC1300" s="297"/>
      <c r="DD1300" s="297"/>
      <c r="DE1300" s="297"/>
      <c r="DF1300" s="297"/>
      <c r="DG1300" s="297"/>
    </row>
    <row r="1301" spans="1:111" s="279" customFormat="1" ht="39.75" customHeight="1">
      <c r="A1301" s="285">
        <v>113</v>
      </c>
      <c r="B1301" s="285">
        <v>16</v>
      </c>
      <c r="C1301" s="266" t="s">
        <v>2204</v>
      </c>
      <c r="D1301" s="266" t="s">
        <v>2205</v>
      </c>
      <c r="E1301" s="264" t="s">
        <v>2206</v>
      </c>
      <c r="F1301" s="264" t="s">
        <v>2207</v>
      </c>
      <c r="G1301" s="284" t="s">
        <v>54</v>
      </c>
      <c r="H1301" s="109">
        <v>700</v>
      </c>
      <c r="I1301" s="289"/>
      <c r="J1301" s="290"/>
      <c r="K1301" s="6" t="s">
        <v>30</v>
      </c>
      <c r="L1301" s="264" t="s">
        <v>2208</v>
      </c>
      <c r="M1301" s="290"/>
      <c r="N1301" s="297"/>
      <c r="O1301" s="280"/>
      <c r="P1301" s="297"/>
      <c r="Q1301" s="297"/>
      <c r="R1301" s="297"/>
      <c r="S1301" s="297"/>
      <c r="T1301" s="297"/>
      <c r="U1301" s="297"/>
      <c r="V1301" s="297"/>
      <c r="W1301" s="297"/>
      <c r="X1301" s="297"/>
      <c r="Y1301" s="297"/>
      <c r="Z1301" s="297"/>
      <c r="AA1301" s="297"/>
      <c r="AB1301" s="297"/>
      <c r="AC1301" s="297"/>
      <c r="AD1301" s="297"/>
      <c r="AE1301" s="297"/>
      <c r="AF1301" s="297"/>
      <c r="AG1301" s="297"/>
      <c r="AH1301" s="297"/>
      <c r="AI1301" s="297"/>
      <c r="AJ1301" s="297"/>
      <c r="AK1301" s="297"/>
      <c r="AL1301" s="297"/>
      <c r="AM1301" s="297"/>
      <c r="AN1301" s="297"/>
      <c r="AO1301" s="297"/>
      <c r="AP1301" s="297"/>
      <c r="AQ1301" s="297"/>
      <c r="AR1301" s="297"/>
      <c r="AS1301" s="297"/>
      <c r="AT1301" s="297"/>
      <c r="AU1301" s="297"/>
      <c r="AV1301" s="297"/>
      <c r="AW1301" s="297"/>
      <c r="AX1301" s="297"/>
      <c r="AY1301" s="297"/>
      <c r="AZ1301" s="297"/>
      <c r="BA1301" s="297"/>
      <c r="BB1301" s="297"/>
      <c r="BC1301" s="297"/>
      <c r="BD1301" s="297"/>
      <c r="BE1301" s="297"/>
      <c r="BF1301" s="297"/>
      <c r="BG1301" s="297"/>
      <c r="BH1301" s="297"/>
      <c r="BI1301" s="297"/>
      <c r="BJ1301" s="297"/>
      <c r="BK1301" s="297"/>
      <c r="BL1301" s="297"/>
      <c r="BM1301" s="297"/>
      <c r="BN1301" s="297"/>
      <c r="BO1301" s="297"/>
      <c r="BP1301" s="297"/>
      <c r="BQ1301" s="297"/>
      <c r="BR1301" s="297"/>
      <c r="BS1301" s="297"/>
      <c r="BT1301" s="297"/>
      <c r="BU1301" s="297"/>
      <c r="BV1301" s="297"/>
      <c r="BW1301" s="297"/>
      <c r="BX1301" s="297"/>
      <c r="BY1301" s="297"/>
      <c r="BZ1301" s="297"/>
      <c r="CA1301" s="297"/>
      <c r="CB1301" s="297"/>
      <c r="CC1301" s="297"/>
      <c r="CD1301" s="297"/>
      <c r="CE1301" s="297"/>
      <c r="CF1301" s="297"/>
      <c r="CG1301" s="297"/>
      <c r="CH1301" s="297"/>
      <c r="CI1301" s="297"/>
      <c r="CJ1301" s="297"/>
      <c r="CK1301" s="297"/>
      <c r="CL1301" s="297"/>
      <c r="CM1301" s="297"/>
      <c r="CN1301" s="297"/>
      <c r="CO1301" s="297"/>
      <c r="CP1301" s="297"/>
      <c r="CQ1301" s="297"/>
      <c r="CR1301" s="297"/>
      <c r="CS1301" s="297"/>
      <c r="CT1301" s="297"/>
      <c r="CU1301" s="297"/>
      <c r="CV1301" s="297"/>
      <c r="CW1301" s="297"/>
      <c r="CX1301" s="297"/>
      <c r="CY1301" s="297"/>
      <c r="CZ1301" s="297"/>
      <c r="DA1301" s="297"/>
      <c r="DB1301" s="297"/>
      <c r="DC1301" s="297"/>
      <c r="DD1301" s="297"/>
      <c r="DE1301" s="297"/>
      <c r="DF1301" s="297"/>
      <c r="DG1301" s="297"/>
    </row>
    <row r="1302" spans="1:111" s="279" customFormat="1" ht="39.75" customHeight="1">
      <c r="A1302" s="291">
        <v>114</v>
      </c>
      <c r="B1302" s="291">
        <v>17</v>
      </c>
      <c r="C1302" s="266" t="s">
        <v>2209</v>
      </c>
      <c r="D1302" s="266" t="s">
        <v>2205</v>
      </c>
      <c r="E1302" s="264" t="s">
        <v>2210</v>
      </c>
      <c r="F1302" s="264" t="s">
        <v>2211</v>
      </c>
      <c r="G1302" s="284" t="s">
        <v>54</v>
      </c>
      <c r="H1302" s="282">
        <v>3000</v>
      </c>
      <c r="I1302" s="289"/>
      <c r="J1302" s="290"/>
      <c r="K1302" s="6" t="s">
        <v>30</v>
      </c>
      <c r="L1302" s="264" t="s">
        <v>2212</v>
      </c>
      <c r="M1302" s="290"/>
      <c r="N1302" s="297"/>
      <c r="O1302" s="280"/>
      <c r="P1302" s="297"/>
      <c r="Q1302" s="297"/>
      <c r="R1302" s="297"/>
      <c r="S1302" s="297"/>
      <c r="T1302" s="297"/>
      <c r="U1302" s="297"/>
      <c r="V1302" s="297"/>
      <c r="W1302" s="297"/>
      <c r="X1302" s="297"/>
      <c r="Y1302" s="297"/>
      <c r="Z1302" s="297"/>
      <c r="AA1302" s="297"/>
      <c r="AB1302" s="297"/>
      <c r="AC1302" s="297"/>
      <c r="AD1302" s="297"/>
      <c r="AE1302" s="297"/>
      <c r="AF1302" s="297"/>
      <c r="AG1302" s="297"/>
      <c r="AH1302" s="297"/>
      <c r="AI1302" s="297"/>
      <c r="AJ1302" s="297"/>
      <c r="AK1302" s="297"/>
      <c r="AL1302" s="297"/>
      <c r="AM1302" s="297"/>
      <c r="AN1302" s="297"/>
      <c r="AO1302" s="297"/>
      <c r="AP1302" s="297"/>
      <c r="AQ1302" s="297"/>
      <c r="AR1302" s="297"/>
      <c r="AS1302" s="297"/>
      <c r="AT1302" s="297"/>
      <c r="AU1302" s="297"/>
      <c r="AV1302" s="297"/>
      <c r="AW1302" s="297"/>
      <c r="AX1302" s="297"/>
      <c r="AY1302" s="297"/>
      <c r="AZ1302" s="297"/>
      <c r="BA1302" s="297"/>
      <c r="BB1302" s="297"/>
      <c r="BC1302" s="297"/>
      <c r="BD1302" s="297"/>
      <c r="BE1302" s="297"/>
      <c r="BF1302" s="297"/>
      <c r="BG1302" s="297"/>
      <c r="BH1302" s="297"/>
      <c r="BI1302" s="297"/>
      <c r="BJ1302" s="297"/>
      <c r="BK1302" s="297"/>
      <c r="BL1302" s="297"/>
      <c r="BM1302" s="297"/>
      <c r="BN1302" s="297"/>
      <c r="BO1302" s="297"/>
      <c r="BP1302" s="297"/>
      <c r="BQ1302" s="297"/>
      <c r="BR1302" s="297"/>
      <c r="BS1302" s="297"/>
      <c r="BT1302" s="297"/>
      <c r="BU1302" s="297"/>
      <c r="BV1302" s="297"/>
      <c r="BW1302" s="297"/>
      <c r="BX1302" s="297"/>
      <c r="BY1302" s="297"/>
      <c r="BZ1302" s="297"/>
      <c r="CA1302" s="297"/>
      <c r="CB1302" s="297"/>
      <c r="CC1302" s="297"/>
      <c r="CD1302" s="297"/>
      <c r="CE1302" s="297"/>
      <c r="CF1302" s="297"/>
      <c r="CG1302" s="297"/>
      <c r="CH1302" s="297"/>
      <c r="CI1302" s="297"/>
      <c r="CJ1302" s="297"/>
      <c r="CK1302" s="297"/>
      <c r="CL1302" s="297"/>
      <c r="CM1302" s="297"/>
      <c r="CN1302" s="297"/>
      <c r="CO1302" s="297"/>
      <c r="CP1302" s="297"/>
      <c r="CQ1302" s="297"/>
      <c r="CR1302" s="297"/>
      <c r="CS1302" s="297"/>
      <c r="CT1302" s="297"/>
      <c r="CU1302" s="297"/>
      <c r="CV1302" s="297"/>
      <c r="CW1302" s="297"/>
      <c r="CX1302" s="297"/>
      <c r="CY1302" s="297"/>
      <c r="CZ1302" s="297"/>
      <c r="DA1302" s="297"/>
      <c r="DB1302" s="297"/>
      <c r="DC1302" s="297"/>
      <c r="DD1302" s="297"/>
      <c r="DE1302" s="297"/>
      <c r="DF1302" s="297"/>
      <c r="DG1302" s="297"/>
    </row>
    <row r="1303" spans="1:111" s="279" customFormat="1" ht="39.75" customHeight="1">
      <c r="A1303" s="285">
        <v>115</v>
      </c>
      <c r="B1303" s="291">
        <v>18</v>
      </c>
      <c r="C1303" s="266" t="s">
        <v>2213</v>
      </c>
      <c r="D1303" s="266" t="s">
        <v>2205</v>
      </c>
      <c r="E1303" s="264" t="s">
        <v>2210</v>
      </c>
      <c r="F1303" s="264" t="s">
        <v>2214</v>
      </c>
      <c r="G1303" s="284" t="s">
        <v>54</v>
      </c>
      <c r="H1303" s="275">
        <v>19000</v>
      </c>
      <c r="I1303" s="304"/>
      <c r="J1303" s="305"/>
      <c r="K1303" s="6" t="s">
        <v>30</v>
      </c>
      <c r="L1303" s="264" t="s">
        <v>2215</v>
      </c>
      <c r="M1303" s="305"/>
      <c r="N1303" s="297"/>
      <c r="O1303" s="280"/>
      <c r="P1303" s="297"/>
      <c r="Q1303" s="297"/>
      <c r="R1303" s="297"/>
      <c r="S1303" s="297"/>
      <c r="T1303" s="297"/>
      <c r="U1303" s="297"/>
      <c r="V1303" s="297"/>
      <c r="W1303" s="297"/>
      <c r="X1303" s="297"/>
      <c r="Y1303" s="297"/>
      <c r="Z1303" s="297"/>
      <c r="AA1303" s="297"/>
      <c r="AB1303" s="297"/>
      <c r="AC1303" s="297"/>
      <c r="AD1303" s="297"/>
      <c r="AE1303" s="297"/>
      <c r="AF1303" s="297"/>
      <c r="AG1303" s="297"/>
      <c r="AH1303" s="297"/>
      <c r="AI1303" s="297"/>
      <c r="AJ1303" s="297"/>
      <c r="AK1303" s="297"/>
      <c r="AL1303" s="297"/>
      <c r="AM1303" s="297"/>
      <c r="AN1303" s="297"/>
      <c r="AO1303" s="297"/>
      <c r="AP1303" s="297"/>
      <c r="AQ1303" s="297"/>
      <c r="AR1303" s="297"/>
      <c r="AS1303" s="297"/>
      <c r="AT1303" s="297"/>
      <c r="AU1303" s="297"/>
      <c r="AV1303" s="297"/>
      <c r="AW1303" s="297"/>
      <c r="AX1303" s="297"/>
      <c r="AY1303" s="297"/>
      <c r="AZ1303" s="297"/>
      <c r="BA1303" s="297"/>
      <c r="BB1303" s="297"/>
      <c r="BC1303" s="297"/>
      <c r="BD1303" s="297"/>
      <c r="BE1303" s="297"/>
      <c r="BF1303" s="297"/>
      <c r="BG1303" s="297"/>
      <c r="BH1303" s="297"/>
      <c r="BI1303" s="297"/>
      <c r="BJ1303" s="297"/>
      <c r="BK1303" s="297"/>
      <c r="BL1303" s="297"/>
      <c r="BM1303" s="297"/>
      <c r="BN1303" s="297"/>
      <c r="BO1303" s="297"/>
      <c r="BP1303" s="297"/>
      <c r="BQ1303" s="297"/>
      <c r="BR1303" s="297"/>
      <c r="BS1303" s="297"/>
      <c r="BT1303" s="297"/>
      <c r="BU1303" s="297"/>
      <c r="BV1303" s="297"/>
      <c r="BW1303" s="297"/>
      <c r="BX1303" s="297"/>
      <c r="BY1303" s="297"/>
      <c r="BZ1303" s="297"/>
      <c r="CA1303" s="297"/>
      <c r="CB1303" s="297"/>
      <c r="CC1303" s="297"/>
      <c r="CD1303" s="297"/>
      <c r="CE1303" s="297"/>
      <c r="CF1303" s="297"/>
      <c r="CG1303" s="297"/>
      <c r="CH1303" s="297"/>
      <c r="CI1303" s="297"/>
      <c r="CJ1303" s="297"/>
      <c r="CK1303" s="297"/>
      <c r="CL1303" s="297"/>
      <c r="CM1303" s="297"/>
      <c r="CN1303" s="297"/>
      <c r="CO1303" s="297"/>
      <c r="CP1303" s="297"/>
      <c r="CQ1303" s="297"/>
      <c r="CR1303" s="297"/>
      <c r="CS1303" s="297"/>
      <c r="CT1303" s="297"/>
      <c r="CU1303" s="297"/>
      <c r="CV1303" s="297"/>
      <c r="CW1303" s="297"/>
      <c r="CX1303" s="297"/>
      <c r="CY1303" s="297"/>
      <c r="CZ1303" s="297"/>
      <c r="DA1303" s="297"/>
      <c r="DB1303" s="297"/>
      <c r="DC1303" s="297"/>
      <c r="DD1303" s="297"/>
      <c r="DE1303" s="297"/>
      <c r="DF1303" s="297"/>
      <c r="DG1303" s="297"/>
    </row>
    <row r="1304" spans="1:111" s="279" customFormat="1" ht="39.75" customHeight="1">
      <c r="A1304" s="285">
        <v>116</v>
      </c>
      <c r="B1304" s="285">
        <v>19</v>
      </c>
      <c r="C1304" s="266" t="s">
        <v>2216</v>
      </c>
      <c r="D1304" s="266" t="s">
        <v>2205</v>
      </c>
      <c r="E1304" s="264" t="s">
        <v>2210</v>
      </c>
      <c r="F1304" s="264" t="s">
        <v>2217</v>
      </c>
      <c r="G1304" s="284" t="s">
        <v>54</v>
      </c>
      <c r="H1304" s="283">
        <v>20200</v>
      </c>
      <c r="I1304" s="304"/>
      <c r="J1304" s="305"/>
      <c r="K1304" s="6" t="s">
        <v>30</v>
      </c>
      <c r="L1304" s="264" t="s">
        <v>2218</v>
      </c>
      <c r="M1304" s="305"/>
      <c r="N1304" s="297"/>
      <c r="O1304" s="280"/>
      <c r="P1304" s="297"/>
      <c r="Q1304" s="297"/>
      <c r="R1304" s="297"/>
      <c r="S1304" s="297"/>
      <c r="T1304" s="297"/>
      <c r="U1304" s="297"/>
      <c r="V1304" s="297"/>
      <c r="W1304" s="297"/>
      <c r="X1304" s="297"/>
      <c r="Y1304" s="297"/>
      <c r="Z1304" s="297"/>
      <c r="AA1304" s="297"/>
      <c r="AB1304" s="297"/>
      <c r="AC1304" s="297"/>
      <c r="AD1304" s="297"/>
      <c r="AE1304" s="297"/>
      <c r="AF1304" s="297"/>
      <c r="AG1304" s="297"/>
      <c r="AH1304" s="297"/>
      <c r="AI1304" s="297"/>
      <c r="AJ1304" s="297"/>
      <c r="AK1304" s="297"/>
      <c r="AL1304" s="297"/>
      <c r="AM1304" s="297"/>
      <c r="AN1304" s="297"/>
      <c r="AO1304" s="297"/>
      <c r="AP1304" s="297"/>
      <c r="AQ1304" s="297"/>
      <c r="AR1304" s="297"/>
      <c r="AS1304" s="297"/>
      <c r="AT1304" s="297"/>
      <c r="AU1304" s="297"/>
      <c r="AV1304" s="297"/>
      <c r="AW1304" s="297"/>
      <c r="AX1304" s="297"/>
      <c r="AY1304" s="297"/>
      <c r="AZ1304" s="297"/>
      <c r="BA1304" s="297"/>
      <c r="BB1304" s="297"/>
      <c r="BC1304" s="297"/>
      <c r="BD1304" s="297"/>
      <c r="BE1304" s="297"/>
      <c r="BF1304" s="297"/>
      <c r="BG1304" s="297"/>
      <c r="BH1304" s="297"/>
      <c r="BI1304" s="297"/>
      <c r="BJ1304" s="297"/>
      <c r="BK1304" s="297"/>
      <c r="BL1304" s="297"/>
      <c r="BM1304" s="297"/>
      <c r="BN1304" s="297"/>
      <c r="BO1304" s="297"/>
      <c r="BP1304" s="297"/>
      <c r="BQ1304" s="297"/>
      <c r="BR1304" s="297"/>
      <c r="BS1304" s="297"/>
      <c r="BT1304" s="297"/>
      <c r="BU1304" s="297"/>
      <c r="BV1304" s="297"/>
      <c r="BW1304" s="297"/>
      <c r="BX1304" s="297"/>
      <c r="BY1304" s="297"/>
      <c r="BZ1304" s="297"/>
      <c r="CA1304" s="297"/>
      <c r="CB1304" s="297"/>
      <c r="CC1304" s="297"/>
      <c r="CD1304" s="297"/>
      <c r="CE1304" s="297"/>
      <c r="CF1304" s="297"/>
      <c r="CG1304" s="297"/>
      <c r="CH1304" s="297"/>
      <c r="CI1304" s="297"/>
      <c r="CJ1304" s="297"/>
      <c r="CK1304" s="297"/>
      <c r="CL1304" s="297"/>
      <c r="CM1304" s="297"/>
      <c r="CN1304" s="297"/>
      <c r="CO1304" s="297"/>
      <c r="CP1304" s="297"/>
      <c r="CQ1304" s="297"/>
      <c r="CR1304" s="297"/>
      <c r="CS1304" s="297"/>
      <c r="CT1304" s="297"/>
      <c r="CU1304" s="297"/>
      <c r="CV1304" s="297"/>
      <c r="CW1304" s="297"/>
      <c r="CX1304" s="297"/>
      <c r="CY1304" s="297"/>
      <c r="CZ1304" s="297"/>
      <c r="DA1304" s="297"/>
      <c r="DB1304" s="297"/>
      <c r="DC1304" s="297"/>
      <c r="DD1304" s="297"/>
      <c r="DE1304" s="297"/>
      <c r="DF1304" s="297"/>
      <c r="DG1304" s="297"/>
    </row>
    <row r="1305" spans="1:111" s="279" customFormat="1" ht="39.75" customHeight="1">
      <c r="A1305" s="291">
        <v>117</v>
      </c>
      <c r="B1305" s="291">
        <v>20</v>
      </c>
      <c r="C1305" s="266" t="s">
        <v>2219</v>
      </c>
      <c r="D1305" s="266" t="s">
        <v>2220</v>
      </c>
      <c r="E1305" s="266" t="s">
        <v>2221</v>
      </c>
      <c r="F1305" s="266" t="s">
        <v>2222</v>
      </c>
      <c r="G1305" s="284" t="s">
        <v>54</v>
      </c>
      <c r="H1305" s="109">
        <v>25860</v>
      </c>
      <c r="I1305" s="267"/>
      <c r="J1305" s="72"/>
      <c r="K1305" s="6" t="s">
        <v>2223</v>
      </c>
      <c r="L1305" s="266" t="s">
        <v>2224</v>
      </c>
      <c r="M1305" s="72"/>
      <c r="N1305" s="297"/>
      <c r="O1305" s="280"/>
      <c r="P1305" s="297"/>
      <c r="Q1305" s="297"/>
      <c r="R1305" s="297"/>
      <c r="S1305" s="297"/>
      <c r="T1305" s="297"/>
      <c r="U1305" s="297"/>
      <c r="V1305" s="297"/>
      <c r="W1305" s="297"/>
      <c r="X1305" s="297"/>
      <c r="Y1305" s="297"/>
      <c r="Z1305" s="297"/>
      <c r="AA1305" s="297"/>
      <c r="AB1305" s="297"/>
      <c r="AC1305" s="297"/>
      <c r="AD1305" s="297"/>
      <c r="AE1305" s="297"/>
      <c r="AF1305" s="297"/>
      <c r="AG1305" s="297"/>
      <c r="AH1305" s="297"/>
      <c r="AI1305" s="297"/>
      <c r="AJ1305" s="297"/>
      <c r="AK1305" s="297"/>
      <c r="AL1305" s="297"/>
      <c r="AM1305" s="297"/>
      <c r="AN1305" s="297"/>
      <c r="AO1305" s="297"/>
      <c r="AP1305" s="297"/>
      <c r="AQ1305" s="297"/>
      <c r="AR1305" s="297"/>
      <c r="AS1305" s="297"/>
      <c r="AT1305" s="297"/>
      <c r="AU1305" s="297"/>
      <c r="AV1305" s="297"/>
      <c r="AW1305" s="297"/>
      <c r="AX1305" s="297"/>
      <c r="AY1305" s="297"/>
      <c r="AZ1305" s="297"/>
      <c r="BA1305" s="297"/>
      <c r="BB1305" s="297"/>
      <c r="BC1305" s="297"/>
      <c r="BD1305" s="297"/>
      <c r="BE1305" s="297"/>
      <c r="BF1305" s="297"/>
      <c r="BG1305" s="297"/>
      <c r="BH1305" s="297"/>
      <c r="BI1305" s="297"/>
      <c r="BJ1305" s="297"/>
      <c r="BK1305" s="297"/>
      <c r="BL1305" s="297"/>
      <c r="BM1305" s="297"/>
      <c r="BN1305" s="297"/>
      <c r="BO1305" s="297"/>
      <c r="BP1305" s="297"/>
      <c r="BQ1305" s="297"/>
      <c r="BR1305" s="297"/>
      <c r="BS1305" s="297"/>
      <c r="BT1305" s="297"/>
      <c r="BU1305" s="297"/>
      <c r="BV1305" s="297"/>
      <c r="BW1305" s="297"/>
      <c r="BX1305" s="297"/>
      <c r="BY1305" s="297"/>
      <c r="BZ1305" s="297"/>
      <c r="CA1305" s="297"/>
      <c r="CB1305" s="297"/>
      <c r="CC1305" s="297"/>
      <c r="CD1305" s="297"/>
      <c r="CE1305" s="297"/>
      <c r="CF1305" s="297"/>
      <c r="CG1305" s="297"/>
      <c r="CH1305" s="297"/>
      <c r="CI1305" s="297"/>
      <c r="CJ1305" s="297"/>
      <c r="CK1305" s="297"/>
      <c r="CL1305" s="297"/>
      <c r="CM1305" s="297"/>
      <c r="CN1305" s="297"/>
      <c r="CO1305" s="297"/>
      <c r="CP1305" s="297"/>
      <c r="CQ1305" s="297"/>
      <c r="CR1305" s="297"/>
      <c r="CS1305" s="297"/>
      <c r="CT1305" s="297"/>
      <c r="CU1305" s="297"/>
      <c r="CV1305" s="297"/>
      <c r="CW1305" s="297"/>
      <c r="CX1305" s="297"/>
      <c r="CY1305" s="297"/>
      <c r="CZ1305" s="297"/>
      <c r="DA1305" s="297"/>
      <c r="DB1305" s="297"/>
      <c r="DC1305" s="297"/>
      <c r="DD1305" s="297"/>
      <c r="DE1305" s="297"/>
      <c r="DF1305" s="297"/>
      <c r="DG1305" s="297"/>
    </row>
    <row r="1306" spans="1:111" s="279" customFormat="1" ht="39.75" customHeight="1">
      <c r="A1306" s="291"/>
      <c r="B1306" s="291"/>
      <c r="C1306" s="266" t="s">
        <v>2225</v>
      </c>
      <c r="D1306" s="266"/>
      <c r="E1306" s="264"/>
      <c r="F1306" s="264"/>
      <c r="G1306" s="284"/>
      <c r="H1306" s="282">
        <v>0</v>
      </c>
      <c r="I1306" s="267"/>
      <c r="J1306" s="72"/>
      <c r="K1306" s="6"/>
      <c r="L1306" s="264"/>
      <c r="M1306" s="72"/>
      <c r="N1306" s="297"/>
      <c r="O1306" s="280"/>
      <c r="P1306" s="297"/>
      <c r="Q1306" s="297"/>
      <c r="R1306" s="297"/>
      <c r="S1306" s="297"/>
      <c r="T1306" s="297"/>
      <c r="U1306" s="297"/>
      <c r="V1306" s="297"/>
      <c r="W1306" s="297"/>
      <c r="X1306" s="297"/>
      <c r="Y1306" s="297"/>
      <c r="Z1306" s="297"/>
      <c r="AA1306" s="297"/>
      <c r="AB1306" s="297"/>
      <c r="AC1306" s="297"/>
      <c r="AD1306" s="297"/>
      <c r="AE1306" s="297"/>
      <c r="AF1306" s="297"/>
      <c r="AG1306" s="297"/>
      <c r="AH1306" s="297"/>
      <c r="AI1306" s="297"/>
      <c r="AJ1306" s="297"/>
      <c r="AK1306" s="297"/>
      <c r="AL1306" s="297"/>
      <c r="AM1306" s="297"/>
      <c r="AN1306" s="297"/>
      <c r="AO1306" s="297"/>
      <c r="AP1306" s="297"/>
      <c r="AQ1306" s="297"/>
      <c r="AR1306" s="297"/>
      <c r="AS1306" s="297"/>
      <c r="AT1306" s="297"/>
      <c r="AU1306" s="297"/>
      <c r="AV1306" s="297"/>
      <c r="AW1306" s="297"/>
      <c r="AX1306" s="297"/>
      <c r="AY1306" s="297"/>
      <c r="AZ1306" s="297"/>
      <c r="BA1306" s="297"/>
      <c r="BB1306" s="297"/>
      <c r="BC1306" s="297"/>
      <c r="BD1306" s="297"/>
      <c r="BE1306" s="297"/>
      <c r="BF1306" s="297"/>
      <c r="BG1306" s="297"/>
      <c r="BH1306" s="297"/>
      <c r="BI1306" s="297"/>
      <c r="BJ1306" s="297"/>
      <c r="BK1306" s="297"/>
      <c r="BL1306" s="297"/>
      <c r="BM1306" s="297"/>
      <c r="BN1306" s="297"/>
      <c r="BO1306" s="297"/>
      <c r="BP1306" s="297"/>
      <c r="BQ1306" s="297"/>
      <c r="BR1306" s="297"/>
      <c r="BS1306" s="297"/>
      <c r="BT1306" s="297"/>
      <c r="BU1306" s="297"/>
      <c r="BV1306" s="297"/>
      <c r="BW1306" s="297"/>
      <c r="BX1306" s="297"/>
      <c r="BY1306" s="297"/>
      <c r="BZ1306" s="297"/>
      <c r="CA1306" s="297"/>
      <c r="CB1306" s="297"/>
      <c r="CC1306" s="297"/>
      <c r="CD1306" s="297"/>
      <c r="CE1306" s="297"/>
      <c r="CF1306" s="297"/>
      <c r="CG1306" s="297"/>
      <c r="CH1306" s="297"/>
      <c r="CI1306" s="297"/>
      <c r="CJ1306" s="297"/>
      <c r="CK1306" s="297"/>
      <c r="CL1306" s="297"/>
      <c r="CM1306" s="297"/>
      <c r="CN1306" s="297"/>
      <c r="CO1306" s="297"/>
      <c r="CP1306" s="297"/>
      <c r="CQ1306" s="297"/>
      <c r="CR1306" s="297"/>
      <c r="CS1306" s="297"/>
      <c r="CT1306" s="297"/>
      <c r="CU1306" s="297"/>
      <c r="CV1306" s="297"/>
      <c r="CW1306" s="297"/>
      <c r="CX1306" s="297"/>
      <c r="CY1306" s="297"/>
      <c r="CZ1306" s="297"/>
      <c r="DA1306" s="297"/>
      <c r="DB1306" s="297"/>
      <c r="DC1306" s="297"/>
      <c r="DD1306" s="297"/>
      <c r="DE1306" s="297"/>
      <c r="DF1306" s="297"/>
      <c r="DG1306" s="297"/>
    </row>
    <row r="1307" spans="1:111" s="279" customFormat="1" ht="39.75" customHeight="1">
      <c r="A1307" s="291">
        <v>118</v>
      </c>
      <c r="B1307" s="291">
        <v>21</v>
      </c>
      <c r="C1307" s="266" t="s">
        <v>2226</v>
      </c>
      <c r="D1307" s="266" t="s">
        <v>2220</v>
      </c>
      <c r="E1307" s="264" t="s">
        <v>2227</v>
      </c>
      <c r="F1307" s="264" t="s">
        <v>2228</v>
      </c>
      <c r="G1307" s="284" t="s">
        <v>54</v>
      </c>
      <c r="H1307" s="275">
        <v>3000</v>
      </c>
      <c r="I1307" s="267"/>
      <c r="J1307" s="72"/>
      <c r="K1307" s="6" t="s">
        <v>2223</v>
      </c>
      <c r="L1307" s="264" t="s">
        <v>2229</v>
      </c>
      <c r="M1307" s="72"/>
      <c r="N1307" s="297"/>
      <c r="O1307" s="280"/>
      <c r="P1307" s="297"/>
      <c r="Q1307" s="297"/>
      <c r="R1307" s="297"/>
      <c r="S1307" s="297"/>
      <c r="T1307" s="297"/>
      <c r="U1307" s="297"/>
      <c r="V1307" s="297"/>
      <c r="W1307" s="297"/>
      <c r="X1307" s="297"/>
      <c r="Y1307" s="297"/>
      <c r="Z1307" s="297"/>
      <c r="AA1307" s="297"/>
      <c r="AB1307" s="297"/>
      <c r="AC1307" s="297"/>
      <c r="AD1307" s="297"/>
      <c r="AE1307" s="297"/>
      <c r="AF1307" s="297"/>
      <c r="AG1307" s="297"/>
      <c r="AH1307" s="297"/>
      <c r="AI1307" s="297"/>
      <c r="AJ1307" s="297"/>
      <c r="AK1307" s="297"/>
      <c r="AL1307" s="297"/>
      <c r="AM1307" s="297"/>
      <c r="AN1307" s="297"/>
      <c r="AO1307" s="297"/>
      <c r="AP1307" s="297"/>
      <c r="AQ1307" s="297"/>
      <c r="AR1307" s="297"/>
      <c r="AS1307" s="297"/>
      <c r="AT1307" s="297"/>
      <c r="AU1307" s="297"/>
      <c r="AV1307" s="297"/>
      <c r="AW1307" s="297"/>
      <c r="AX1307" s="297"/>
      <c r="AY1307" s="297"/>
      <c r="AZ1307" s="297"/>
      <c r="BA1307" s="297"/>
      <c r="BB1307" s="297"/>
      <c r="BC1307" s="297"/>
      <c r="BD1307" s="297"/>
      <c r="BE1307" s="297"/>
      <c r="BF1307" s="297"/>
      <c r="BG1307" s="297"/>
      <c r="BH1307" s="297"/>
      <c r="BI1307" s="297"/>
      <c r="BJ1307" s="297"/>
      <c r="BK1307" s="297"/>
      <c r="BL1307" s="297"/>
      <c r="BM1307" s="297"/>
      <c r="BN1307" s="297"/>
      <c r="BO1307" s="297"/>
      <c r="BP1307" s="297"/>
      <c r="BQ1307" s="297"/>
      <c r="BR1307" s="297"/>
      <c r="BS1307" s="297"/>
      <c r="BT1307" s="297"/>
      <c r="BU1307" s="297"/>
      <c r="BV1307" s="297"/>
      <c r="BW1307" s="297"/>
      <c r="BX1307" s="297"/>
      <c r="BY1307" s="297"/>
      <c r="BZ1307" s="297"/>
      <c r="CA1307" s="297"/>
      <c r="CB1307" s="297"/>
      <c r="CC1307" s="297"/>
      <c r="CD1307" s="297"/>
      <c r="CE1307" s="297"/>
      <c r="CF1307" s="297"/>
      <c r="CG1307" s="297"/>
      <c r="CH1307" s="297"/>
      <c r="CI1307" s="297"/>
      <c r="CJ1307" s="297"/>
      <c r="CK1307" s="297"/>
      <c r="CL1307" s="297"/>
      <c r="CM1307" s="297"/>
      <c r="CN1307" s="297"/>
      <c r="CO1307" s="297"/>
      <c r="CP1307" s="297"/>
      <c r="CQ1307" s="297"/>
      <c r="CR1307" s="297"/>
      <c r="CS1307" s="297"/>
      <c r="CT1307" s="297"/>
      <c r="CU1307" s="297"/>
      <c r="CV1307" s="297"/>
      <c r="CW1307" s="297"/>
      <c r="CX1307" s="297"/>
      <c r="CY1307" s="297"/>
      <c r="CZ1307" s="297"/>
      <c r="DA1307" s="297"/>
      <c r="DB1307" s="297"/>
      <c r="DC1307" s="297"/>
      <c r="DD1307" s="297"/>
      <c r="DE1307" s="297"/>
      <c r="DF1307" s="297"/>
      <c r="DG1307" s="297"/>
    </row>
    <row r="1308" spans="1:111" s="279" customFormat="1" ht="39.75" customHeight="1">
      <c r="A1308" s="291">
        <v>119</v>
      </c>
      <c r="B1308" s="291">
        <v>22</v>
      </c>
      <c r="C1308" s="266" t="s">
        <v>2230</v>
      </c>
      <c r="D1308" s="266" t="s">
        <v>2220</v>
      </c>
      <c r="E1308" s="264" t="s">
        <v>2231</v>
      </c>
      <c r="F1308" s="264" t="s">
        <v>2232</v>
      </c>
      <c r="G1308" s="284" t="s">
        <v>54</v>
      </c>
      <c r="H1308" s="109">
        <v>4900</v>
      </c>
      <c r="I1308" s="267"/>
      <c r="J1308" s="72"/>
      <c r="K1308" s="6" t="s">
        <v>2223</v>
      </c>
      <c r="L1308" s="264" t="s">
        <v>2233</v>
      </c>
      <c r="M1308" s="72"/>
      <c r="N1308" s="297"/>
      <c r="O1308" s="280"/>
      <c r="P1308" s="297"/>
      <c r="Q1308" s="297"/>
      <c r="R1308" s="297"/>
      <c r="S1308" s="297"/>
      <c r="T1308" s="297"/>
      <c r="U1308" s="297"/>
      <c r="V1308" s="297"/>
      <c r="W1308" s="297"/>
      <c r="X1308" s="297"/>
      <c r="Y1308" s="297"/>
      <c r="Z1308" s="297"/>
      <c r="AA1308" s="297"/>
      <c r="AB1308" s="297"/>
      <c r="AC1308" s="297"/>
      <c r="AD1308" s="297"/>
      <c r="AE1308" s="297"/>
      <c r="AF1308" s="297"/>
      <c r="AG1308" s="297"/>
      <c r="AH1308" s="297"/>
      <c r="AI1308" s="297"/>
      <c r="AJ1308" s="297"/>
      <c r="AK1308" s="297"/>
      <c r="AL1308" s="297"/>
      <c r="AM1308" s="297"/>
      <c r="AN1308" s="297"/>
      <c r="AO1308" s="297"/>
      <c r="AP1308" s="297"/>
      <c r="AQ1308" s="297"/>
      <c r="AR1308" s="297"/>
      <c r="AS1308" s="297"/>
      <c r="AT1308" s="297"/>
      <c r="AU1308" s="297"/>
      <c r="AV1308" s="297"/>
      <c r="AW1308" s="297"/>
      <c r="AX1308" s="297"/>
      <c r="AY1308" s="297"/>
      <c r="AZ1308" s="297"/>
      <c r="BA1308" s="297"/>
      <c r="BB1308" s="297"/>
      <c r="BC1308" s="297"/>
      <c r="BD1308" s="297"/>
      <c r="BE1308" s="297"/>
      <c r="BF1308" s="297"/>
      <c r="BG1308" s="297"/>
      <c r="BH1308" s="297"/>
      <c r="BI1308" s="297"/>
      <c r="BJ1308" s="297"/>
      <c r="BK1308" s="297"/>
      <c r="BL1308" s="297"/>
      <c r="BM1308" s="297"/>
      <c r="BN1308" s="297"/>
      <c r="BO1308" s="297"/>
      <c r="BP1308" s="297"/>
      <c r="BQ1308" s="297"/>
      <c r="BR1308" s="297"/>
      <c r="BS1308" s="297"/>
      <c r="BT1308" s="297"/>
      <c r="BU1308" s="297"/>
      <c r="BV1308" s="297"/>
      <c r="BW1308" s="297"/>
      <c r="BX1308" s="297"/>
      <c r="BY1308" s="297"/>
      <c r="BZ1308" s="297"/>
      <c r="CA1308" s="297"/>
      <c r="CB1308" s="297"/>
      <c r="CC1308" s="297"/>
      <c r="CD1308" s="297"/>
      <c r="CE1308" s="297"/>
      <c r="CF1308" s="297"/>
      <c r="CG1308" s="297"/>
      <c r="CH1308" s="297"/>
      <c r="CI1308" s="297"/>
      <c r="CJ1308" s="297"/>
      <c r="CK1308" s="297"/>
      <c r="CL1308" s="297"/>
      <c r="CM1308" s="297"/>
      <c r="CN1308" s="297"/>
      <c r="CO1308" s="297"/>
      <c r="CP1308" s="297"/>
      <c r="CQ1308" s="297"/>
      <c r="CR1308" s="297"/>
      <c r="CS1308" s="297"/>
      <c r="CT1308" s="297"/>
      <c r="CU1308" s="297"/>
      <c r="CV1308" s="297"/>
      <c r="CW1308" s="297"/>
      <c r="CX1308" s="297"/>
      <c r="CY1308" s="297"/>
      <c r="CZ1308" s="297"/>
      <c r="DA1308" s="297"/>
      <c r="DB1308" s="297"/>
      <c r="DC1308" s="297"/>
      <c r="DD1308" s="297"/>
      <c r="DE1308" s="297"/>
      <c r="DF1308" s="297"/>
      <c r="DG1308" s="297"/>
    </row>
    <row r="1309" spans="1:111" s="279" customFormat="1" ht="39.75" customHeight="1">
      <c r="A1309" s="291">
        <v>120</v>
      </c>
      <c r="B1309" s="291">
        <v>23</v>
      </c>
      <c r="C1309" s="72" t="s">
        <v>2234</v>
      </c>
      <c r="D1309" s="72" t="s">
        <v>2152</v>
      </c>
      <c r="E1309" s="264" t="s">
        <v>2235</v>
      </c>
      <c r="F1309" s="72" t="s">
        <v>2236</v>
      </c>
      <c r="G1309" s="265" t="s">
        <v>54</v>
      </c>
      <c r="H1309" s="282">
        <v>5400</v>
      </c>
      <c r="I1309" s="267"/>
      <c r="J1309" s="72"/>
      <c r="K1309" s="6" t="s">
        <v>2237</v>
      </c>
      <c r="L1309" s="72" t="s">
        <v>2238</v>
      </c>
      <c r="M1309" s="72"/>
      <c r="N1309" s="297"/>
      <c r="O1309" s="280"/>
      <c r="P1309" s="297"/>
      <c r="Q1309" s="297"/>
      <c r="R1309" s="297"/>
      <c r="S1309" s="297"/>
      <c r="T1309" s="297"/>
      <c r="U1309" s="297"/>
      <c r="V1309" s="297"/>
      <c r="W1309" s="297"/>
      <c r="X1309" s="297"/>
      <c r="Y1309" s="297"/>
      <c r="Z1309" s="297"/>
      <c r="AA1309" s="297"/>
      <c r="AB1309" s="297"/>
      <c r="AC1309" s="297"/>
      <c r="AD1309" s="297"/>
      <c r="AE1309" s="297"/>
      <c r="AF1309" s="297"/>
      <c r="AG1309" s="297"/>
      <c r="AH1309" s="297"/>
      <c r="AI1309" s="297"/>
      <c r="AJ1309" s="297"/>
      <c r="AK1309" s="297"/>
      <c r="AL1309" s="297"/>
      <c r="AM1309" s="297"/>
      <c r="AN1309" s="297"/>
      <c r="AO1309" s="297"/>
      <c r="AP1309" s="297"/>
      <c r="AQ1309" s="297"/>
      <c r="AR1309" s="297"/>
      <c r="AS1309" s="297"/>
      <c r="AT1309" s="297"/>
      <c r="AU1309" s="297"/>
      <c r="AV1309" s="297"/>
      <c r="AW1309" s="297"/>
      <c r="AX1309" s="297"/>
      <c r="AY1309" s="297"/>
      <c r="AZ1309" s="297"/>
      <c r="BA1309" s="297"/>
      <c r="BB1309" s="297"/>
      <c r="BC1309" s="297"/>
      <c r="BD1309" s="297"/>
      <c r="BE1309" s="297"/>
      <c r="BF1309" s="297"/>
      <c r="BG1309" s="297"/>
      <c r="BH1309" s="297"/>
      <c r="BI1309" s="297"/>
      <c r="BJ1309" s="297"/>
      <c r="BK1309" s="297"/>
      <c r="BL1309" s="297"/>
      <c r="BM1309" s="297"/>
      <c r="BN1309" s="297"/>
      <c r="BO1309" s="297"/>
      <c r="BP1309" s="297"/>
      <c r="BQ1309" s="297"/>
      <c r="BR1309" s="297"/>
      <c r="BS1309" s="297"/>
      <c r="BT1309" s="297"/>
      <c r="BU1309" s="297"/>
      <c r="BV1309" s="297"/>
      <c r="BW1309" s="297"/>
      <c r="BX1309" s="297"/>
      <c r="BY1309" s="297"/>
      <c r="BZ1309" s="297"/>
      <c r="CA1309" s="297"/>
      <c r="CB1309" s="297"/>
      <c r="CC1309" s="297"/>
      <c r="CD1309" s="297"/>
      <c r="CE1309" s="297"/>
      <c r="CF1309" s="297"/>
      <c r="CG1309" s="297"/>
      <c r="CH1309" s="297"/>
      <c r="CI1309" s="297"/>
      <c r="CJ1309" s="297"/>
      <c r="CK1309" s="297"/>
      <c r="CL1309" s="297"/>
      <c r="CM1309" s="297"/>
      <c r="CN1309" s="297"/>
      <c r="CO1309" s="297"/>
      <c r="CP1309" s="297"/>
      <c r="CQ1309" s="297"/>
      <c r="CR1309" s="297"/>
      <c r="CS1309" s="297"/>
      <c r="CT1309" s="297"/>
      <c r="CU1309" s="297"/>
      <c r="CV1309" s="297"/>
      <c r="CW1309" s="297"/>
      <c r="CX1309" s="297"/>
      <c r="CY1309" s="297"/>
      <c r="CZ1309" s="297"/>
      <c r="DA1309" s="297"/>
      <c r="DB1309" s="297"/>
      <c r="DC1309" s="297"/>
      <c r="DD1309" s="297"/>
      <c r="DE1309" s="297"/>
      <c r="DF1309" s="297"/>
      <c r="DG1309" s="297"/>
    </row>
    <row r="1310" spans="1:111" s="279" customFormat="1" ht="39.75" customHeight="1">
      <c r="A1310" s="291">
        <v>121</v>
      </c>
      <c r="B1310" s="291">
        <v>24</v>
      </c>
      <c r="C1310" s="72" t="s">
        <v>2239</v>
      </c>
      <c r="D1310" s="72" t="s">
        <v>2152</v>
      </c>
      <c r="E1310" s="266" t="s">
        <v>2240</v>
      </c>
      <c r="F1310" s="72" t="s">
        <v>2241</v>
      </c>
      <c r="G1310" s="265" t="s">
        <v>54</v>
      </c>
      <c r="H1310" s="265">
        <v>10000</v>
      </c>
      <c r="I1310" s="267"/>
      <c r="J1310" s="72"/>
      <c r="K1310" s="306" t="s">
        <v>2237</v>
      </c>
      <c r="L1310" s="72" t="s">
        <v>2242</v>
      </c>
      <c r="M1310" s="72"/>
      <c r="N1310" s="297"/>
      <c r="O1310" s="280"/>
      <c r="P1310" s="297"/>
      <c r="Q1310" s="297"/>
      <c r="R1310" s="297"/>
      <c r="S1310" s="297"/>
      <c r="T1310" s="297"/>
      <c r="U1310" s="297"/>
      <c r="V1310" s="297"/>
      <c r="W1310" s="297"/>
      <c r="X1310" s="297"/>
      <c r="Y1310" s="297"/>
      <c r="Z1310" s="297"/>
      <c r="AA1310" s="297"/>
      <c r="AB1310" s="297"/>
      <c r="AC1310" s="297"/>
      <c r="AD1310" s="297"/>
      <c r="AE1310" s="297"/>
      <c r="AF1310" s="297"/>
      <c r="AG1310" s="297"/>
      <c r="AH1310" s="297"/>
      <c r="AI1310" s="297"/>
      <c r="AJ1310" s="297"/>
      <c r="AK1310" s="297"/>
      <c r="AL1310" s="297"/>
      <c r="AM1310" s="297"/>
      <c r="AN1310" s="297"/>
      <c r="AO1310" s="297"/>
      <c r="AP1310" s="297"/>
      <c r="AQ1310" s="297"/>
      <c r="AR1310" s="297"/>
      <c r="AS1310" s="297"/>
      <c r="AT1310" s="297"/>
      <c r="AU1310" s="297"/>
      <c r="AV1310" s="297"/>
      <c r="AW1310" s="297"/>
      <c r="AX1310" s="297"/>
      <c r="AY1310" s="297"/>
      <c r="AZ1310" s="297"/>
      <c r="BA1310" s="297"/>
      <c r="BB1310" s="297"/>
      <c r="BC1310" s="297"/>
      <c r="BD1310" s="297"/>
      <c r="BE1310" s="297"/>
      <c r="BF1310" s="297"/>
      <c r="BG1310" s="297"/>
      <c r="BH1310" s="297"/>
      <c r="BI1310" s="297"/>
      <c r="BJ1310" s="297"/>
      <c r="BK1310" s="297"/>
      <c r="BL1310" s="297"/>
      <c r="BM1310" s="297"/>
      <c r="BN1310" s="297"/>
      <c r="BO1310" s="297"/>
      <c r="BP1310" s="297"/>
      <c r="BQ1310" s="297"/>
      <c r="BR1310" s="297"/>
      <c r="BS1310" s="297"/>
      <c r="BT1310" s="297"/>
      <c r="BU1310" s="297"/>
      <c r="BV1310" s="297"/>
      <c r="BW1310" s="297"/>
      <c r="BX1310" s="297"/>
      <c r="BY1310" s="297"/>
      <c r="BZ1310" s="297"/>
      <c r="CA1310" s="297"/>
      <c r="CB1310" s="297"/>
      <c r="CC1310" s="297"/>
      <c r="CD1310" s="297"/>
      <c r="CE1310" s="297"/>
      <c r="CF1310" s="297"/>
      <c r="CG1310" s="297"/>
      <c r="CH1310" s="297"/>
      <c r="CI1310" s="297"/>
      <c r="CJ1310" s="297"/>
      <c r="CK1310" s="297"/>
      <c r="CL1310" s="297"/>
      <c r="CM1310" s="297"/>
      <c r="CN1310" s="297"/>
      <c r="CO1310" s="297"/>
      <c r="CP1310" s="297"/>
      <c r="CQ1310" s="297"/>
      <c r="CR1310" s="297"/>
      <c r="CS1310" s="297"/>
      <c r="CT1310" s="297"/>
      <c r="CU1310" s="297"/>
      <c r="CV1310" s="297"/>
      <c r="CW1310" s="297"/>
      <c r="CX1310" s="297"/>
      <c r="CY1310" s="297"/>
      <c r="CZ1310" s="297"/>
      <c r="DA1310" s="297"/>
      <c r="DB1310" s="297"/>
      <c r="DC1310" s="297"/>
      <c r="DD1310" s="297"/>
      <c r="DE1310" s="297"/>
      <c r="DF1310" s="297"/>
      <c r="DG1310" s="297"/>
    </row>
    <row r="1311" spans="1:111" s="279" customFormat="1" ht="39.75" customHeight="1">
      <c r="A1311" s="291">
        <v>122</v>
      </c>
      <c r="B1311" s="291">
        <v>25</v>
      </c>
      <c r="C1311" s="72" t="s">
        <v>2243</v>
      </c>
      <c r="D1311" s="72" t="s">
        <v>2152</v>
      </c>
      <c r="E1311" s="266" t="s">
        <v>2244</v>
      </c>
      <c r="F1311" s="72" t="s">
        <v>2245</v>
      </c>
      <c r="G1311" s="265" t="s">
        <v>54</v>
      </c>
      <c r="H1311" s="265">
        <v>995</v>
      </c>
      <c r="I1311" s="267"/>
      <c r="J1311" s="72"/>
      <c r="K1311" s="72" t="s">
        <v>2237</v>
      </c>
      <c r="L1311" s="72" t="s">
        <v>2246</v>
      </c>
      <c r="M1311" s="72"/>
      <c r="N1311" s="297"/>
      <c r="O1311" s="280"/>
      <c r="P1311" s="297"/>
      <c r="Q1311" s="297"/>
      <c r="R1311" s="297"/>
      <c r="S1311" s="297"/>
      <c r="T1311" s="297"/>
      <c r="U1311" s="297"/>
      <c r="V1311" s="297"/>
      <c r="W1311" s="297"/>
      <c r="X1311" s="297"/>
      <c r="Y1311" s="297"/>
      <c r="Z1311" s="297"/>
      <c r="AA1311" s="297"/>
      <c r="AB1311" s="297"/>
      <c r="AC1311" s="297"/>
      <c r="AD1311" s="297"/>
      <c r="AE1311" s="297"/>
      <c r="AF1311" s="297"/>
      <c r="AG1311" s="297"/>
      <c r="AH1311" s="297"/>
      <c r="AI1311" s="297"/>
      <c r="AJ1311" s="297"/>
      <c r="AK1311" s="297"/>
      <c r="AL1311" s="297"/>
      <c r="AM1311" s="297"/>
      <c r="AN1311" s="297"/>
      <c r="AO1311" s="297"/>
      <c r="AP1311" s="297"/>
      <c r="AQ1311" s="297"/>
      <c r="AR1311" s="297"/>
      <c r="AS1311" s="297"/>
      <c r="AT1311" s="297"/>
      <c r="AU1311" s="297"/>
      <c r="AV1311" s="297"/>
      <c r="AW1311" s="297"/>
      <c r="AX1311" s="297"/>
      <c r="AY1311" s="297"/>
      <c r="AZ1311" s="297"/>
      <c r="BA1311" s="297"/>
      <c r="BB1311" s="297"/>
      <c r="BC1311" s="297"/>
      <c r="BD1311" s="297"/>
      <c r="BE1311" s="297"/>
      <c r="BF1311" s="297"/>
      <c r="BG1311" s="297"/>
      <c r="BH1311" s="297"/>
      <c r="BI1311" s="297"/>
      <c r="BJ1311" s="297"/>
      <c r="BK1311" s="297"/>
      <c r="BL1311" s="297"/>
      <c r="BM1311" s="297"/>
      <c r="BN1311" s="297"/>
      <c r="BO1311" s="297"/>
      <c r="BP1311" s="297"/>
      <c r="BQ1311" s="297"/>
      <c r="BR1311" s="297"/>
      <c r="BS1311" s="297"/>
      <c r="BT1311" s="297"/>
      <c r="BU1311" s="297"/>
      <c r="BV1311" s="297"/>
      <c r="BW1311" s="297"/>
      <c r="BX1311" s="297"/>
      <c r="BY1311" s="297"/>
      <c r="BZ1311" s="297"/>
      <c r="CA1311" s="297"/>
      <c r="CB1311" s="297"/>
      <c r="CC1311" s="297"/>
      <c r="CD1311" s="297"/>
      <c r="CE1311" s="297"/>
      <c r="CF1311" s="297"/>
      <c r="CG1311" s="297"/>
      <c r="CH1311" s="297"/>
      <c r="CI1311" s="297"/>
      <c r="CJ1311" s="297"/>
      <c r="CK1311" s="297"/>
      <c r="CL1311" s="297"/>
      <c r="CM1311" s="297"/>
      <c r="CN1311" s="297"/>
      <c r="CO1311" s="297"/>
      <c r="CP1311" s="297"/>
      <c r="CQ1311" s="297"/>
      <c r="CR1311" s="297"/>
      <c r="CS1311" s="297"/>
      <c r="CT1311" s="297"/>
      <c r="CU1311" s="297"/>
      <c r="CV1311" s="297"/>
      <c r="CW1311" s="297"/>
      <c r="CX1311" s="297"/>
      <c r="CY1311" s="297"/>
      <c r="CZ1311" s="297"/>
      <c r="DA1311" s="297"/>
      <c r="DB1311" s="297"/>
      <c r="DC1311" s="297"/>
      <c r="DD1311" s="297"/>
      <c r="DE1311" s="297"/>
      <c r="DF1311" s="297"/>
      <c r="DG1311" s="297"/>
    </row>
    <row r="1312" spans="1:111" s="279" customFormat="1" ht="39.75" customHeight="1">
      <c r="A1312" s="291"/>
      <c r="B1312" s="291"/>
      <c r="C1312" s="72" t="s">
        <v>2247</v>
      </c>
      <c r="D1312" s="72" t="s">
        <v>2152</v>
      </c>
      <c r="E1312" s="72"/>
      <c r="F1312" s="72"/>
      <c r="G1312" s="265" t="s">
        <v>54</v>
      </c>
      <c r="H1312" s="265">
        <v>1070</v>
      </c>
      <c r="I1312" s="267"/>
      <c r="J1312" s="72"/>
      <c r="K1312" s="72"/>
      <c r="L1312" s="72"/>
      <c r="M1312" s="72"/>
      <c r="N1312" s="297"/>
      <c r="O1312" s="280"/>
      <c r="P1312" s="297"/>
      <c r="Q1312" s="297"/>
      <c r="R1312" s="297"/>
      <c r="S1312" s="297"/>
      <c r="T1312" s="297"/>
      <c r="U1312" s="297"/>
      <c r="V1312" s="297"/>
      <c r="W1312" s="297"/>
      <c r="X1312" s="297"/>
      <c r="Y1312" s="297"/>
      <c r="Z1312" s="297"/>
      <c r="AA1312" s="297"/>
      <c r="AB1312" s="297"/>
      <c r="AC1312" s="297"/>
      <c r="AD1312" s="297"/>
      <c r="AE1312" s="297"/>
      <c r="AF1312" s="297"/>
      <c r="AG1312" s="297"/>
      <c r="AH1312" s="297"/>
      <c r="AI1312" s="297"/>
      <c r="AJ1312" s="297"/>
      <c r="AK1312" s="297"/>
      <c r="AL1312" s="297"/>
      <c r="AM1312" s="297"/>
      <c r="AN1312" s="297"/>
      <c r="AO1312" s="297"/>
      <c r="AP1312" s="297"/>
      <c r="AQ1312" s="297"/>
      <c r="AR1312" s="297"/>
      <c r="AS1312" s="297"/>
      <c r="AT1312" s="297"/>
      <c r="AU1312" s="297"/>
      <c r="AV1312" s="297"/>
      <c r="AW1312" s="297"/>
      <c r="AX1312" s="297"/>
      <c r="AY1312" s="297"/>
      <c r="AZ1312" s="297"/>
      <c r="BA1312" s="297"/>
      <c r="BB1312" s="297"/>
      <c r="BC1312" s="297"/>
      <c r="BD1312" s="297"/>
      <c r="BE1312" s="297"/>
      <c r="BF1312" s="297"/>
      <c r="BG1312" s="297"/>
      <c r="BH1312" s="297"/>
      <c r="BI1312" s="297"/>
      <c r="BJ1312" s="297"/>
      <c r="BK1312" s="297"/>
      <c r="BL1312" s="297"/>
      <c r="BM1312" s="297"/>
      <c r="BN1312" s="297"/>
      <c r="BO1312" s="297"/>
      <c r="BP1312" s="297"/>
      <c r="BQ1312" s="297"/>
      <c r="BR1312" s="297"/>
      <c r="BS1312" s="297"/>
      <c r="BT1312" s="297"/>
      <c r="BU1312" s="297"/>
      <c r="BV1312" s="297"/>
      <c r="BW1312" s="297"/>
      <c r="BX1312" s="297"/>
      <c r="BY1312" s="297"/>
      <c r="BZ1312" s="297"/>
      <c r="CA1312" s="297"/>
      <c r="CB1312" s="297"/>
      <c r="CC1312" s="297"/>
      <c r="CD1312" s="297"/>
      <c r="CE1312" s="297"/>
      <c r="CF1312" s="297"/>
      <c r="CG1312" s="297"/>
      <c r="CH1312" s="297"/>
      <c r="CI1312" s="297"/>
      <c r="CJ1312" s="297"/>
      <c r="CK1312" s="297"/>
      <c r="CL1312" s="297"/>
      <c r="CM1312" s="297"/>
      <c r="CN1312" s="297"/>
      <c r="CO1312" s="297"/>
      <c r="CP1312" s="297"/>
      <c r="CQ1312" s="297"/>
      <c r="CR1312" s="297"/>
      <c r="CS1312" s="297"/>
      <c r="CT1312" s="297"/>
      <c r="CU1312" s="297"/>
      <c r="CV1312" s="297"/>
      <c r="CW1312" s="297"/>
      <c r="CX1312" s="297"/>
      <c r="CY1312" s="297"/>
      <c r="CZ1312" s="297"/>
      <c r="DA1312" s="297"/>
      <c r="DB1312" s="297"/>
      <c r="DC1312" s="297"/>
      <c r="DD1312" s="297"/>
      <c r="DE1312" s="297"/>
      <c r="DF1312" s="297"/>
      <c r="DG1312" s="297"/>
    </row>
    <row r="1313" spans="1:111" s="279" customFormat="1" ht="39.75" customHeight="1">
      <c r="A1313" s="291">
        <v>123</v>
      </c>
      <c r="B1313" s="291">
        <v>26</v>
      </c>
      <c r="C1313" s="72" t="s">
        <v>2248</v>
      </c>
      <c r="D1313" s="72" t="s">
        <v>2152</v>
      </c>
      <c r="E1313" s="72" t="s">
        <v>2249</v>
      </c>
      <c r="F1313" s="72" t="s">
        <v>2250</v>
      </c>
      <c r="G1313" s="265" t="s">
        <v>54</v>
      </c>
      <c r="H1313" s="265">
        <v>4000</v>
      </c>
      <c r="I1313" s="267"/>
      <c r="J1313" s="72"/>
      <c r="K1313" s="72" t="s">
        <v>2237</v>
      </c>
      <c r="L1313" s="72" t="s">
        <v>2251</v>
      </c>
      <c r="M1313" s="72"/>
      <c r="N1313" s="297"/>
      <c r="O1313" s="280"/>
      <c r="P1313" s="297"/>
      <c r="Q1313" s="297"/>
      <c r="R1313" s="297"/>
      <c r="S1313" s="297"/>
      <c r="T1313" s="297"/>
      <c r="U1313" s="297"/>
      <c r="V1313" s="297"/>
      <c r="W1313" s="297"/>
      <c r="X1313" s="297"/>
      <c r="Y1313" s="297"/>
      <c r="Z1313" s="297"/>
      <c r="AA1313" s="297"/>
      <c r="AB1313" s="297"/>
      <c r="AC1313" s="297"/>
      <c r="AD1313" s="297"/>
      <c r="AE1313" s="297"/>
      <c r="AF1313" s="297"/>
      <c r="AG1313" s="297"/>
      <c r="AH1313" s="297"/>
      <c r="AI1313" s="297"/>
      <c r="AJ1313" s="297"/>
      <c r="AK1313" s="297"/>
      <c r="AL1313" s="297"/>
      <c r="AM1313" s="297"/>
      <c r="AN1313" s="297"/>
      <c r="AO1313" s="297"/>
      <c r="AP1313" s="297"/>
      <c r="AQ1313" s="297"/>
      <c r="AR1313" s="297"/>
      <c r="AS1313" s="297"/>
      <c r="AT1313" s="297"/>
      <c r="AU1313" s="297"/>
      <c r="AV1313" s="297"/>
      <c r="AW1313" s="297"/>
      <c r="AX1313" s="297"/>
      <c r="AY1313" s="297"/>
      <c r="AZ1313" s="297"/>
      <c r="BA1313" s="297"/>
      <c r="BB1313" s="297"/>
      <c r="BC1313" s="297"/>
      <c r="BD1313" s="297"/>
      <c r="BE1313" s="297"/>
      <c r="BF1313" s="297"/>
      <c r="BG1313" s="297"/>
      <c r="BH1313" s="297"/>
      <c r="BI1313" s="297"/>
      <c r="BJ1313" s="297"/>
      <c r="BK1313" s="297"/>
      <c r="BL1313" s="297"/>
      <c r="BM1313" s="297"/>
      <c r="BN1313" s="297"/>
      <c r="BO1313" s="297"/>
      <c r="BP1313" s="297"/>
      <c r="BQ1313" s="297"/>
      <c r="BR1313" s="297"/>
      <c r="BS1313" s="297"/>
      <c r="BT1313" s="297"/>
      <c r="BU1313" s="297"/>
      <c r="BV1313" s="297"/>
      <c r="BW1313" s="297"/>
      <c r="BX1313" s="297"/>
      <c r="BY1313" s="297"/>
      <c r="BZ1313" s="297"/>
      <c r="CA1313" s="297"/>
      <c r="CB1313" s="297"/>
      <c r="CC1313" s="297"/>
      <c r="CD1313" s="297"/>
      <c r="CE1313" s="297"/>
      <c r="CF1313" s="297"/>
      <c r="CG1313" s="297"/>
      <c r="CH1313" s="297"/>
      <c r="CI1313" s="297"/>
      <c r="CJ1313" s="297"/>
      <c r="CK1313" s="297"/>
      <c r="CL1313" s="297"/>
      <c r="CM1313" s="297"/>
      <c r="CN1313" s="297"/>
      <c r="CO1313" s="297"/>
      <c r="CP1313" s="297"/>
      <c r="CQ1313" s="297"/>
      <c r="CR1313" s="297"/>
      <c r="CS1313" s="297"/>
      <c r="CT1313" s="297"/>
      <c r="CU1313" s="297"/>
      <c r="CV1313" s="297"/>
      <c r="CW1313" s="297"/>
      <c r="CX1313" s="297"/>
      <c r="CY1313" s="297"/>
      <c r="CZ1313" s="297"/>
      <c r="DA1313" s="297"/>
      <c r="DB1313" s="297"/>
      <c r="DC1313" s="297"/>
      <c r="DD1313" s="297"/>
      <c r="DE1313" s="297"/>
      <c r="DF1313" s="297"/>
      <c r="DG1313" s="297"/>
    </row>
    <row r="1314" spans="1:111" s="279" customFormat="1" ht="39.75" customHeight="1">
      <c r="A1314" s="291">
        <v>124</v>
      </c>
      <c r="B1314" s="291">
        <v>27</v>
      </c>
      <c r="C1314" s="72" t="s">
        <v>2252</v>
      </c>
      <c r="D1314" s="72" t="s">
        <v>2152</v>
      </c>
      <c r="E1314" s="72" t="s">
        <v>2253</v>
      </c>
      <c r="F1314" s="72" t="s">
        <v>2254</v>
      </c>
      <c r="G1314" s="265" t="s">
        <v>54</v>
      </c>
      <c r="H1314" s="265">
        <v>579</v>
      </c>
      <c r="I1314" s="267"/>
      <c r="J1314" s="72"/>
      <c r="K1314" s="72" t="s">
        <v>2237</v>
      </c>
      <c r="L1314" s="72" t="s">
        <v>2255</v>
      </c>
      <c r="M1314" s="72"/>
      <c r="N1314" s="297"/>
      <c r="O1314" s="280"/>
      <c r="P1314" s="297"/>
      <c r="Q1314" s="297"/>
      <c r="R1314" s="297"/>
      <c r="S1314" s="297"/>
      <c r="T1314" s="297"/>
      <c r="U1314" s="297"/>
      <c r="V1314" s="297"/>
      <c r="W1314" s="297"/>
      <c r="X1314" s="297"/>
      <c r="Y1314" s="297"/>
      <c r="Z1314" s="297"/>
      <c r="AA1314" s="297"/>
      <c r="AB1314" s="297"/>
      <c r="AC1314" s="297"/>
      <c r="AD1314" s="297"/>
      <c r="AE1314" s="297"/>
      <c r="AF1314" s="297"/>
      <c r="AG1314" s="297"/>
      <c r="AH1314" s="297"/>
      <c r="AI1314" s="297"/>
      <c r="AJ1314" s="297"/>
      <c r="AK1314" s="297"/>
      <c r="AL1314" s="297"/>
      <c r="AM1314" s="297"/>
      <c r="AN1314" s="297"/>
      <c r="AO1314" s="297"/>
      <c r="AP1314" s="297"/>
      <c r="AQ1314" s="297"/>
      <c r="AR1314" s="297"/>
      <c r="AS1314" s="297"/>
      <c r="AT1314" s="297"/>
      <c r="AU1314" s="297"/>
      <c r="AV1314" s="297"/>
      <c r="AW1314" s="297"/>
      <c r="AX1314" s="297"/>
      <c r="AY1314" s="297"/>
      <c r="AZ1314" s="297"/>
      <c r="BA1314" s="297"/>
      <c r="BB1314" s="297"/>
      <c r="BC1314" s="297"/>
      <c r="BD1314" s="297"/>
      <c r="BE1314" s="297"/>
      <c r="BF1314" s="297"/>
      <c r="BG1314" s="297"/>
      <c r="BH1314" s="297"/>
      <c r="BI1314" s="297"/>
      <c r="BJ1314" s="297"/>
      <c r="BK1314" s="297"/>
      <c r="BL1314" s="297"/>
      <c r="BM1314" s="297"/>
      <c r="BN1314" s="297"/>
      <c r="BO1314" s="297"/>
      <c r="BP1314" s="297"/>
      <c r="BQ1314" s="297"/>
      <c r="BR1314" s="297"/>
      <c r="BS1314" s="297"/>
      <c r="BT1314" s="297"/>
      <c r="BU1314" s="297"/>
      <c r="BV1314" s="297"/>
      <c r="BW1314" s="297"/>
      <c r="BX1314" s="297"/>
      <c r="BY1314" s="297"/>
      <c r="BZ1314" s="297"/>
      <c r="CA1314" s="297"/>
      <c r="CB1314" s="297"/>
      <c r="CC1314" s="297"/>
      <c r="CD1314" s="297"/>
      <c r="CE1314" s="297"/>
      <c r="CF1314" s="297"/>
      <c r="CG1314" s="297"/>
      <c r="CH1314" s="297"/>
      <c r="CI1314" s="297"/>
      <c r="CJ1314" s="297"/>
      <c r="CK1314" s="297"/>
      <c r="CL1314" s="297"/>
      <c r="CM1314" s="297"/>
      <c r="CN1314" s="297"/>
      <c r="CO1314" s="297"/>
      <c r="CP1314" s="297"/>
      <c r="CQ1314" s="297"/>
      <c r="CR1314" s="297"/>
      <c r="CS1314" s="297"/>
      <c r="CT1314" s="297"/>
      <c r="CU1314" s="297"/>
      <c r="CV1314" s="297"/>
      <c r="CW1314" s="297"/>
      <c r="CX1314" s="297"/>
      <c r="CY1314" s="297"/>
      <c r="CZ1314" s="297"/>
      <c r="DA1314" s="297"/>
      <c r="DB1314" s="297"/>
      <c r="DC1314" s="297"/>
      <c r="DD1314" s="297"/>
      <c r="DE1314" s="297"/>
      <c r="DF1314" s="297"/>
      <c r="DG1314" s="297"/>
    </row>
    <row r="1315" spans="1:111" s="279" customFormat="1" ht="39.75" customHeight="1">
      <c r="A1315" s="291">
        <v>125</v>
      </c>
      <c r="B1315" s="291">
        <v>28</v>
      </c>
      <c r="C1315" s="72" t="s">
        <v>2252</v>
      </c>
      <c r="D1315" s="72" t="s">
        <v>2152</v>
      </c>
      <c r="E1315" s="72" t="s">
        <v>2256</v>
      </c>
      <c r="F1315" s="72" t="s">
        <v>2257</v>
      </c>
      <c r="G1315" s="265" t="s">
        <v>54</v>
      </c>
      <c r="H1315" s="265">
        <v>500</v>
      </c>
      <c r="I1315" s="267"/>
      <c r="J1315" s="72"/>
      <c r="K1315" s="72" t="s">
        <v>2237</v>
      </c>
      <c r="L1315" s="72" t="s">
        <v>2258</v>
      </c>
      <c r="M1315" s="72"/>
      <c r="N1315" s="297"/>
      <c r="O1315" s="280"/>
      <c r="P1315" s="297"/>
      <c r="Q1315" s="297"/>
      <c r="R1315" s="297"/>
      <c r="S1315" s="297"/>
      <c r="T1315" s="297"/>
      <c r="U1315" s="297"/>
      <c r="V1315" s="297"/>
      <c r="W1315" s="297"/>
      <c r="X1315" s="297"/>
      <c r="Y1315" s="297"/>
      <c r="Z1315" s="297"/>
      <c r="AA1315" s="297"/>
      <c r="AB1315" s="297"/>
      <c r="AC1315" s="297"/>
      <c r="AD1315" s="297"/>
      <c r="AE1315" s="297"/>
      <c r="AF1315" s="297"/>
      <c r="AG1315" s="297"/>
      <c r="AH1315" s="297"/>
      <c r="AI1315" s="297"/>
      <c r="AJ1315" s="297"/>
      <c r="AK1315" s="297"/>
      <c r="AL1315" s="297"/>
      <c r="AM1315" s="297"/>
      <c r="AN1315" s="297"/>
      <c r="AO1315" s="297"/>
      <c r="AP1315" s="297"/>
      <c r="AQ1315" s="297"/>
      <c r="AR1315" s="297"/>
      <c r="AS1315" s="297"/>
      <c r="AT1315" s="297"/>
      <c r="AU1315" s="297"/>
      <c r="AV1315" s="297"/>
      <c r="AW1315" s="297"/>
      <c r="AX1315" s="297"/>
      <c r="AY1315" s="297"/>
      <c r="AZ1315" s="297"/>
      <c r="BA1315" s="297"/>
      <c r="BB1315" s="297"/>
      <c r="BC1315" s="297"/>
      <c r="BD1315" s="297"/>
      <c r="BE1315" s="297"/>
      <c r="BF1315" s="297"/>
      <c r="BG1315" s="297"/>
      <c r="BH1315" s="297"/>
      <c r="BI1315" s="297"/>
      <c r="BJ1315" s="297"/>
      <c r="BK1315" s="297"/>
      <c r="BL1315" s="297"/>
      <c r="BM1315" s="297"/>
      <c r="BN1315" s="297"/>
      <c r="BO1315" s="297"/>
      <c r="BP1315" s="297"/>
      <c r="BQ1315" s="297"/>
      <c r="BR1315" s="297"/>
      <c r="BS1315" s="297"/>
      <c r="BT1315" s="297"/>
      <c r="BU1315" s="297"/>
      <c r="BV1315" s="297"/>
      <c r="BW1315" s="297"/>
      <c r="BX1315" s="297"/>
      <c r="BY1315" s="297"/>
      <c r="BZ1315" s="297"/>
      <c r="CA1315" s="297"/>
      <c r="CB1315" s="297"/>
      <c r="CC1315" s="297"/>
      <c r="CD1315" s="297"/>
      <c r="CE1315" s="297"/>
      <c r="CF1315" s="297"/>
      <c r="CG1315" s="297"/>
      <c r="CH1315" s="297"/>
      <c r="CI1315" s="297"/>
      <c r="CJ1315" s="297"/>
      <c r="CK1315" s="297"/>
      <c r="CL1315" s="297"/>
      <c r="CM1315" s="297"/>
      <c r="CN1315" s="297"/>
      <c r="CO1315" s="297"/>
      <c r="CP1315" s="297"/>
      <c r="CQ1315" s="297"/>
      <c r="CR1315" s="297"/>
      <c r="CS1315" s="297"/>
      <c r="CT1315" s="297"/>
      <c r="CU1315" s="297"/>
      <c r="CV1315" s="297"/>
      <c r="CW1315" s="297"/>
      <c r="CX1315" s="297"/>
      <c r="CY1315" s="297"/>
      <c r="CZ1315" s="297"/>
      <c r="DA1315" s="297"/>
      <c r="DB1315" s="297"/>
      <c r="DC1315" s="297"/>
      <c r="DD1315" s="297"/>
      <c r="DE1315" s="297"/>
      <c r="DF1315" s="297"/>
      <c r="DG1315" s="297"/>
    </row>
    <row r="1316" spans="1:111" s="279" customFormat="1" ht="39.75" customHeight="1">
      <c r="A1316" s="291">
        <v>126</v>
      </c>
      <c r="B1316" s="291">
        <v>29</v>
      </c>
      <c r="C1316" s="72" t="s">
        <v>2259</v>
      </c>
      <c r="D1316" s="72" t="s">
        <v>2152</v>
      </c>
      <c r="E1316" s="72" t="s">
        <v>2249</v>
      </c>
      <c r="F1316" s="72" t="s">
        <v>2260</v>
      </c>
      <c r="G1316" s="265" t="s">
        <v>54</v>
      </c>
      <c r="H1316" s="265">
        <v>7000</v>
      </c>
      <c r="I1316" s="267"/>
      <c r="J1316" s="72"/>
      <c r="K1316" s="72" t="s">
        <v>2237</v>
      </c>
      <c r="L1316" s="72" t="s">
        <v>2261</v>
      </c>
      <c r="M1316" s="72"/>
      <c r="N1316" s="297"/>
      <c r="O1316" s="280"/>
      <c r="P1316" s="297"/>
      <c r="Q1316" s="297"/>
      <c r="R1316" s="297"/>
      <c r="S1316" s="297"/>
      <c r="T1316" s="297"/>
      <c r="U1316" s="297"/>
      <c r="V1316" s="297"/>
      <c r="W1316" s="297"/>
      <c r="X1316" s="297"/>
      <c r="Y1316" s="297"/>
      <c r="Z1316" s="297"/>
      <c r="AA1316" s="297"/>
      <c r="AB1316" s="297"/>
      <c r="AC1316" s="297"/>
      <c r="AD1316" s="297"/>
      <c r="AE1316" s="297"/>
      <c r="AF1316" s="297"/>
      <c r="AG1316" s="297"/>
      <c r="AH1316" s="297"/>
      <c r="AI1316" s="297"/>
      <c r="AJ1316" s="297"/>
      <c r="AK1316" s="297"/>
      <c r="AL1316" s="297"/>
      <c r="AM1316" s="297"/>
      <c r="AN1316" s="297"/>
      <c r="AO1316" s="297"/>
      <c r="AP1316" s="297"/>
      <c r="AQ1316" s="297"/>
      <c r="AR1316" s="297"/>
      <c r="AS1316" s="297"/>
      <c r="AT1316" s="297"/>
      <c r="AU1316" s="297"/>
      <c r="AV1316" s="297"/>
      <c r="AW1316" s="297"/>
      <c r="AX1316" s="297"/>
      <c r="AY1316" s="297"/>
      <c r="AZ1316" s="297"/>
      <c r="BA1316" s="297"/>
      <c r="BB1316" s="297"/>
      <c r="BC1316" s="297"/>
      <c r="BD1316" s="297"/>
      <c r="BE1316" s="297"/>
      <c r="BF1316" s="297"/>
      <c r="BG1316" s="297"/>
      <c r="BH1316" s="297"/>
      <c r="BI1316" s="297"/>
      <c r="BJ1316" s="297"/>
      <c r="BK1316" s="297"/>
      <c r="BL1316" s="297"/>
      <c r="BM1316" s="297"/>
      <c r="BN1316" s="297"/>
      <c r="BO1316" s="297"/>
      <c r="BP1316" s="297"/>
      <c r="BQ1316" s="297"/>
      <c r="BR1316" s="297"/>
      <c r="BS1316" s="297"/>
      <c r="BT1316" s="297"/>
      <c r="BU1316" s="297"/>
      <c r="BV1316" s="297"/>
      <c r="BW1316" s="297"/>
      <c r="BX1316" s="297"/>
      <c r="BY1316" s="297"/>
      <c r="BZ1316" s="297"/>
      <c r="CA1316" s="297"/>
      <c r="CB1316" s="297"/>
      <c r="CC1316" s="297"/>
      <c r="CD1316" s="297"/>
      <c r="CE1316" s="297"/>
      <c r="CF1316" s="297"/>
      <c r="CG1316" s="297"/>
      <c r="CH1316" s="297"/>
      <c r="CI1316" s="297"/>
      <c r="CJ1316" s="297"/>
      <c r="CK1316" s="297"/>
      <c r="CL1316" s="297"/>
      <c r="CM1316" s="297"/>
      <c r="CN1316" s="297"/>
      <c r="CO1316" s="297"/>
      <c r="CP1316" s="297"/>
      <c r="CQ1316" s="297"/>
      <c r="CR1316" s="297"/>
      <c r="CS1316" s="297"/>
      <c r="CT1316" s="297"/>
      <c r="CU1316" s="297"/>
      <c r="CV1316" s="297"/>
      <c r="CW1316" s="297"/>
      <c r="CX1316" s="297"/>
      <c r="CY1316" s="297"/>
      <c r="CZ1316" s="297"/>
      <c r="DA1316" s="297"/>
      <c r="DB1316" s="297"/>
      <c r="DC1316" s="297"/>
      <c r="DD1316" s="297"/>
      <c r="DE1316" s="297"/>
      <c r="DF1316" s="297"/>
      <c r="DG1316" s="297"/>
    </row>
    <row r="1317" spans="1:111" s="279" customFormat="1" ht="39.75" customHeight="1">
      <c r="A1317" s="291">
        <v>127</v>
      </c>
      <c r="B1317" s="291">
        <v>30</v>
      </c>
      <c r="C1317" s="72" t="s">
        <v>2262</v>
      </c>
      <c r="D1317" s="72" t="s">
        <v>2263</v>
      </c>
      <c r="E1317" s="72" t="s">
        <v>2264</v>
      </c>
      <c r="F1317" s="72" t="s">
        <v>2265</v>
      </c>
      <c r="G1317" s="265" t="s">
        <v>54</v>
      </c>
      <c r="H1317" s="265">
        <v>20000</v>
      </c>
      <c r="I1317" s="267"/>
      <c r="J1317" s="72"/>
      <c r="K1317" s="72" t="s">
        <v>2266</v>
      </c>
      <c r="L1317" s="72" t="s">
        <v>2267</v>
      </c>
      <c r="M1317" s="72"/>
      <c r="N1317" s="297"/>
      <c r="O1317" s="280"/>
      <c r="P1317" s="297"/>
      <c r="Q1317" s="297"/>
      <c r="R1317" s="297"/>
      <c r="S1317" s="297"/>
      <c r="T1317" s="297"/>
      <c r="U1317" s="297"/>
      <c r="V1317" s="297"/>
      <c r="W1317" s="297"/>
      <c r="X1317" s="297"/>
      <c r="Y1317" s="297"/>
      <c r="Z1317" s="297"/>
      <c r="AA1317" s="297"/>
      <c r="AB1317" s="297"/>
      <c r="AC1317" s="297"/>
      <c r="AD1317" s="297"/>
      <c r="AE1317" s="297"/>
      <c r="AF1317" s="297"/>
      <c r="AG1317" s="297"/>
      <c r="AH1317" s="297"/>
      <c r="AI1317" s="297"/>
      <c r="AJ1317" s="297"/>
      <c r="AK1317" s="297"/>
      <c r="AL1317" s="297"/>
      <c r="AM1317" s="297"/>
      <c r="AN1317" s="297"/>
      <c r="AO1317" s="297"/>
      <c r="AP1317" s="297"/>
      <c r="AQ1317" s="297"/>
      <c r="AR1317" s="297"/>
      <c r="AS1317" s="297"/>
      <c r="AT1317" s="297"/>
      <c r="AU1317" s="297"/>
      <c r="AV1317" s="297"/>
      <c r="AW1317" s="297"/>
      <c r="AX1317" s="297"/>
      <c r="AY1317" s="297"/>
      <c r="AZ1317" s="297"/>
      <c r="BA1317" s="297"/>
      <c r="BB1317" s="297"/>
      <c r="BC1317" s="297"/>
      <c r="BD1317" s="297"/>
      <c r="BE1317" s="297"/>
      <c r="BF1317" s="297"/>
      <c r="BG1317" s="297"/>
      <c r="BH1317" s="297"/>
      <c r="BI1317" s="297"/>
      <c r="BJ1317" s="297"/>
      <c r="BK1317" s="297"/>
      <c r="BL1317" s="297"/>
      <c r="BM1317" s="297"/>
      <c r="BN1317" s="297"/>
      <c r="BO1317" s="297"/>
      <c r="BP1317" s="297"/>
      <c r="BQ1317" s="297"/>
      <c r="BR1317" s="297"/>
      <c r="BS1317" s="297"/>
      <c r="BT1317" s="297"/>
      <c r="BU1317" s="297"/>
      <c r="BV1317" s="297"/>
      <c r="BW1317" s="297"/>
      <c r="BX1317" s="297"/>
      <c r="BY1317" s="297"/>
      <c r="BZ1317" s="297"/>
      <c r="CA1317" s="297"/>
      <c r="CB1317" s="297"/>
      <c r="CC1317" s="297"/>
      <c r="CD1317" s="297"/>
      <c r="CE1317" s="297"/>
      <c r="CF1317" s="297"/>
      <c r="CG1317" s="297"/>
      <c r="CH1317" s="297"/>
      <c r="CI1317" s="297"/>
      <c r="CJ1317" s="297"/>
      <c r="CK1317" s="297"/>
      <c r="CL1317" s="297"/>
      <c r="CM1317" s="297"/>
      <c r="CN1317" s="297"/>
      <c r="CO1317" s="297"/>
      <c r="CP1317" s="297"/>
      <c r="CQ1317" s="297"/>
      <c r="CR1317" s="297"/>
      <c r="CS1317" s="297"/>
      <c r="CT1317" s="297"/>
      <c r="CU1317" s="297"/>
      <c r="CV1317" s="297"/>
      <c r="CW1317" s="297"/>
      <c r="CX1317" s="297"/>
      <c r="CY1317" s="297"/>
      <c r="CZ1317" s="297"/>
      <c r="DA1317" s="297"/>
      <c r="DB1317" s="297"/>
      <c r="DC1317" s="297"/>
      <c r="DD1317" s="297"/>
      <c r="DE1317" s="297"/>
      <c r="DF1317" s="297"/>
      <c r="DG1317" s="297"/>
    </row>
    <row r="1318" spans="1:111" s="279" customFormat="1" ht="39.75" customHeight="1">
      <c r="A1318" s="291"/>
      <c r="B1318" s="291"/>
      <c r="C1318" s="6" t="s">
        <v>2268</v>
      </c>
      <c r="D1318" s="72" t="s">
        <v>2152</v>
      </c>
      <c r="E1318" s="72" t="s">
        <v>2264</v>
      </c>
      <c r="F1318" s="72" t="s">
        <v>2265</v>
      </c>
      <c r="G1318" s="265" t="s">
        <v>54</v>
      </c>
      <c r="H1318" s="265">
        <v>10000</v>
      </c>
      <c r="I1318" s="267"/>
      <c r="J1318" s="72"/>
      <c r="K1318" s="72" t="s">
        <v>2269</v>
      </c>
      <c r="L1318" s="72" t="s">
        <v>2270</v>
      </c>
      <c r="M1318" s="72"/>
      <c r="N1318" s="297"/>
      <c r="O1318" s="280"/>
      <c r="P1318" s="297"/>
      <c r="Q1318" s="297"/>
      <c r="R1318" s="297"/>
      <c r="S1318" s="297"/>
      <c r="T1318" s="297"/>
      <c r="U1318" s="297"/>
      <c r="V1318" s="297"/>
      <c r="W1318" s="297"/>
      <c r="X1318" s="297"/>
      <c r="Y1318" s="297"/>
      <c r="Z1318" s="297"/>
      <c r="AA1318" s="297"/>
      <c r="AB1318" s="297"/>
      <c r="AC1318" s="297"/>
      <c r="AD1318" s="297"/>
      <c r="AE1318" s="297"/>
      <c r="AF1318" s="297"/>
      <c r="AG1318" s="297"/>
      <c r="AH1318" s="297"/>
      <c r="AI1318" s="297"/>
      <c r="AJ1318" s="297"/>
      <c r="AK1318" s="297"/>
      <c r="AL1318" s="297"/>
      <c r="AM1318" s="297"/>
      <c r="AN1318" s="297"/>
      <c r="AO1318" s="297"/>
      <c r="AP1318" s="297"/>
      <c r="AQ1318" s="297"/>
      <c r="AR1318" s="297"/>
      <c r="AS1318" s="297"/>
      <c r="AT1318" s="297"/>
      <c r="AU1318" s="297"/>
      <c r="AV1318" s="297"/>
      <c r="AW1318" s="297"/>
      <c r="AX1318" s="297"/>
      <c r="AY1318" s="297"/>
      <c r="AZ1318" s="297"/>
      <c r="BA1318" s="297"/>
      <c r="BB1318" s="297"/>
      <c r="BC1318" s="297"/>
      <c r="BD1318" s="297"/>
      <c r="BE1318" s="297"/>
      <c r="BF1318" s="297"/>
      <c r="BG1318" s="297"/>
      <c r="BH1318" s="297"/>
      <c r="BI1318" s="297"/>
      <c r="BJ1318" s="297"/>
      <c r="BK1318" s="297"/>
      <c r="BL1318" s="297"/>
      <c r="BM1318" s="297"/>
      <c r="BN1318" s="297"/>
      <c r="BO1318" s="297"/>
      <c r="BP1318" s="297"/>
      <c r="BQ1318" s="297"/>
      <c r="BR1318" s="297"/>
      <c r="BS1318" s="297"/>
      <c r="BT1318" s="297"/>
      <c r="BU1318" s="297"/>
      <c r="BV1318" s="297"/>
      <c r="BW1318" s="297"/>
      <c r="BX1318" s="297"/>
      <c r="BY1318" s="297"/>
      <c r="BZ1318" s="297"/>
      <c r="CA1318" s="297"/>
      <c r="CB1318" s="297"/>
      <c r="CC1318" s="297"/>
      <c r="CD1318" s="297"/>
      <c r="CE1318" s="297"/>
      <c r="CF1318" s="297"/>
      <c r="CG1318" s="297"/>
      <c r="CH1318" s="297"/>
      <c r="CI1318" s="297"/>
      <c r="CJ1318" s="297"/>
      <c r="CK1318" s="297"/>
      <c r="CL1318" s="297"/>
      <c r="CM1318" s="297"/>
      <c r="CN1318" s="297"/>
      <c r="CO1318" s="297"/>
      <c r="CP1318" s="297"/>
      <c r="CQ1318" s="297"/>
      <c r="CR1318" s="297"/>
      <c r="CS1318" s="297"/>
      <c r="CT1318" s="297"/>
      <c r="CU1318" s="297"/>
      <c r="CV1318" s="297"/>
      <c r="CW1318" s="297"/>
      <c r="CX1318" s="297"/>
      <c r="CY1318" s="297"/>
      <c r="CZ1318" s="297"/>
      <c r="DA1318" s="297"/>
      <c r="DB1318" s="297"/>
      <c r="DC1318" s="297"/>
      <c r="DD1318" s="297"/>
      <c r="DE1318" s="297"/>
      <c r="DF1318" s="297"/>
      <c r="DG1318" s="297"/>
    </row>
    <row r="1319" spans="1:111" s="279" customFormat="1" ht="39.75" customHeight="1">
      <c r="A1319" s="291"/>
      <c r="B1319" s="291"/>
      <c r="C1319" s="6" t="s">
        <v>2271</v>
      </c>
      <c r="D1319" s="72" t="s">
        <v>2141</v>
      </c>
      <c r="E1319" s="72" t="s">
        <v>2264</v>
      </c>
      <c r="F1319" s="72" t="s">
        <v>2265</v>
      </c>
      <c r="G1319" s="265" t="s">
        <v>54</v>
      </c>
      <c r="H1319" s="265">
        <v>10000</v>
      </c>
      <c r="I1319" s="267"/>
      <c r="J1319" s="72"/>
      <c r="K1319" s="72" t="s">
        <v>43</v>
      </c>
      <c r="L1319" s="72" t="s">
        <v>2272</v>
      </c>
      <c r="M1319" s="72"/>
      <c r="N1319" s="297"/>
      <c r="O1319" s="280"/>
      <c r="P1319" s="297"/>
      <c r="Q1319" s="297"/>
      <c r="R1319" s="297"/>
      <c r="S1319" s="297"/>
      <c r="T1319" s="297"/>
      <c r="U1319" s="297"/>
      <c r="V1319" s="297"/>
      <c r="W1319" s="297"/>
      <c r="X1319" s="297"/>
      <c r="Y1319" s="297"/>
      <c r="Z1319" s="297"/>
      <c r="AA1319" s="297"/>
      <c r="AB1319" s="297"/>
      <c r="AC1319" s="297"/>
      <c r="AD1319" s="297"/>
      <c r="AE1319" s="297"/>
      <c r="AF1319" s="297"/>
      <c r="AG1319" s="297"/>
      <c r="AH1319" s="297"/>
      <c r="AI1319" s="297"/>
      <c r="AJ1319" s="297"/>
      <c r="AK1319" s="297"/>
      <c r="AL1319" s="297"/>
      <c r="AM1319" s="297"/>
      <c r="AN1319" s="297"/>
      <c r="AO1319" s="297"/>
      <c r="AP1319" s="297"/>
      <c r="AQ1319" s="297"/>
      <c r="AR1319" s="297"/>
      <c r="AS1319" s="297"/>
      <c r="AT1319" s="297"/>
      <c r="AU1319" s="297"/>
      <c r="AV1319" s="297"/>
      <c r="AW1319" s="297"/>
      <c r="AX1319" s="297"/>
      <c r="AY1319" s="297"/>
      <c r="AZ1319" s="297"/>
      <c r="BA1319" s="297"/>
      <c r="BB1319" s="297"/>
      <c r="BC1319" s="297"/>
      <c r="BD1319" s="297"/>
      <c r="BE1319" s="297"/>
      <c r="BF1319" s="297"/>
      <c r="BG1319" s="297"/>
      <c r="BH1319" s="297"/>
      <c r="BI1319" s="297"/>
      <c r="BJ1319" s="297"/>
      <c r="BK1319" s="297"/>
      <c r="BL1319" s="297"/>
      <c r="BM1319" s="297"/>
      <c r="BN1319" s="297"/>
      <c r="BO1319" s="297"/>
      <c r="BP1319" s="297"/>
      <c r="BQ1319" s="297"/>
      <c r="BR1319" s="297"/>
      <c r="BS1319" s="297"/>
      <c r="BT1319" s="297"/>
      <c r="BU1319" s="297"/>
      <c r="BV1319" s="297"/>
      <c r="BW1319" s="297"/>
      <c r="BX1319" s="297"/>
      <c r="BY1319" s="297"/>
      <c r="BZ1319" s="297"/>
      <c r="CA1319" s="297"/>
      <c r="CB1319" s="297"/>
      <c r="CC1319" s="297"/>
      <c r="CD1319" s="297"/>
      <c r="CE1319" s="297"/>
      <c r="CF1319" s="297"/>
      <c r="CG1319" s="297"/>
      <c r="CH1319" s="297"/>
      <c r="CI1319" s="297"/>
      <c r="CJ1319" s="297"/>
      <c r="CK1319" s="297"/>
      <c r="CL1319" s="297"/>
      <c r="CM1319" s="297"/>
      <c r="CN1319" s="297"/>
      <c r="CO1319" s="297"/>
      <c r="CP1319" s="297"/>
      <c r="CQ1319" s="297"/>
      <c r="CR1319" s="297"/>
      <c r="CS1319" s="297"/>
      <c r="CT1319" s="297"/>
      <c r="CU1319" s="297"/>
      <c r="CV1319" s="297"/>
      <c r="CW1319" s="297"/>
      <c r="CX1319" s="297"/>
      <c r="CY1319" s="297"/>
      <c r="CZ1319" s="297"/>
      <c r="DA1319" s="297"/>
      <c r="DB1319" s="297"/>
      <c r="DC1319" s="297"/>
      <c r="DD1319" s="297"/>
      <c r="DE1319" s="297"/>
      <c r="DF1319" s="297"/>
      <c r="DG1319" s="297"/>
    </row>
    <row r="1320" spans="1:111" s="279" customFormat="1" ht="39.75" customHeight="1">
      <c r="A1320" s="291">
        <v>128</v>
      </c>
      <c r="B1320" s="291">
        <v>31</v>
      </c>
      <c r="C1320" s="72" t="s">
        <v>2273</v>
      </c>
      <c r="D1320" s="72" t="s">
        <v>2263</v>
      </c>
      <c r="E1320" s="72" t="s">
        <v>2274</v>
      </c>
      <c r="F1320" s="72" t="s">
        <v>2275</v>
      </c>
      <c r="G1320" s="265" t="s">
        <v>54</v>
      </c>
      <c r="H1320" s="265">
        <v>10884</v>
      </c>
      <c r="I1320" s="267"/>
      <c r="J1320" s="72"/>
      <c r="K1320" s="72" t="s">
        <v>2266</v>
      </c>
      <c r="L1320" s="72" t="s">
        <v>2276</v>
      </c>
      <c r="M1320" s="72"/>
      <c r="N1320" s="297"/>
      <c r="O1320" s="280"/>
      <c r="P1320" s="297"/>
      <c r="Q1320" s="297"/>
      <c r="R1320" s="297"/>
      <c r="S1320" s="297"/>
      <c r="T1320" s="297"/>
      <c r="U1320" s="297"/>
      <c r="V1320" s="297"/>
      <c r="W1320" s="297"/>
      <c r="X1320" s="297"/>
      <c r="Y1320" s="297"/>
      <c r="Z1320" s="297"/>
      <c r="AA1320" s="297"/>
      <c r="AB1320" s="297"/>
      <c r="AC1320" s="297"/>
      <c r="AD1320" s="297"/>
      <c r="AE1320" s="297"/>
      <c r="AF1320" s="297"/>
      <c r="AG1320" s="297"/>
      <c r="AH1320" s="297"/>
      <c r="AI1320" s="297"/>
      <c r="AJ1320" s="297"/>
      <c r="AK1320" s="297"/>
      <c r="AL1320" s="297"/>
      <c r="AM1320" s="297"/>
      <c r="AN1320" s="297"/>
      <c r="AO1320" s="297"/>
      <c r="AP1320" s="297"/>
      <c r="AQ1320" s="297"/>
      <c r="AR1320" s="297"/>
      <c r="AS1320" s="297"/>
      <c r="AT1320" s="297"/>
      <c r="AU1320" s="297"/>
      <c r="AV1320" s="297"/>
      <c r="AW1320" s="297"/>
      <c r="AX1320" s="297"/>
      <c r="AY1320" s="297"/>
      <c r="AZ1320" s="297"/>
      <c r="BA1320" s="297"/>
      <c r="BB1320" s="297"/>
      <c r="BC1320" s="297"/>
      <c r="BD1320" s="297"/>
      <c r="BE1320" s="297"/>
      <c r="BF1320" s="297"/>
      <c r="BG1320" s="297"/>
      <c r="BH1320" s="297"/>
      <c r="BI1320" s="297"/>
      <c r="BJ1320" s="297"/>
      <c r="BK1320" s="297"/>
      <c r="BL1320" s="297"/>
      <c r="BM1320" s="297"/>
      <c r="BN1320" s="297"/>
      <c r="BO1320" s="297"/>
      <c r="BP1320" s="297"/>
      <c r="BQ1320" s="297"/>
      <c r="BR1320" s="297"/>
      <c r="BS1320" s="297"/>
      <c r="BT1320" s="297"/>
      <c r="BU1320" s="297"/>
      <c r="BV1320" s="297"/>
      <c r="BW1320" s="297"/>
      <c r="BX1320" s="297"/>
      <c r="BY1320" s="297"/>
      <c r="BZ1320" s="297"/>
      <c r="CA1320" s="297"/>
      <c r="CB1320" s="297"/>
      <c r="CC1320" s="297"/>
      <c r="CD1320" s="297"/>
      <c r="CE1320" s="297"/>
      <c r="CF1320" s="297"/>
      <c r="CG1320" s="297"/>
      <c r="CH1320" s="297"/>
      <c r="CI1320" s="297"/>
      <c r="CJ1320" s="297"/>
      <c r="CK1320" s="297"/>
      <c r="CL1320" s="297"/>
      <c r="CM1320" s="297"/>
      <c r="CN1320" s="297"/>
      <c r="CO1320" s="297"/>
      <c r="CP1320" s="297"/>
      <c r="CQ1320" s="297"/>
      <c r="CR1320" s="297"/>
      <c r="CS1320" s="297"/>
      <c r="CT1320" s="297"/>
      <c r="CU1320" s="297"/>
      <c r="CV1320" s="297"/>
      <c r="CW1320" s="297"/>
      <c r="CX1320" s="297"/>
      <c r="CY1320" s="297"/>
      <c r="CZ1320" s="297"/>
      <c r="DA1320" s="297"/>
      <c r="DB1320" s="297"/>
      <c r="DC1320" s="297"/>
      <c r="DD1320" s="297"/>
      <c r="DE1320" s="297"/>
      <c r="DF1320" s="297"/>
      <c r="DG1320" s="297"/>
    </row>
    <row r="1321" spans="1:111" s="279" customFormat="1" ht="39.75" customHeight="1">
      <c r="A1321" s="291">
        <v>129</v>
      </c>
      <c r="B1321" s="291">
        <v>32</v>
      </c>
      <c r="C1321" s="72" t="s">
        <v>2277</v>
      </c>
      <c r="D1321" s="72" t="s">
        <v>2263</v>
      </c>
      <c r="E1321" s="72" t="s">
        <v>2278</v>
      </c>
      <c r="F1321" s="72" t="s">
        <v>2279</v>
      </c>
      <c r="G1321" s="265" t="s">
        <v>54</v>
      </c>
      <c r="H1321" s="265">
        <v>5590</v>
      </c>
      <c r="I1321" s="267"/>
      <c r="J1321" s="72"/>
      <c r="K1321" s="72" t="s">
        <v>2266</v>
      </c>
      <c r="L1321" s="72" t="s">
        <v>2280</v>
      </c>
      <c r="M1321" s="72"/>
      <c r="N1321" s="297"/>
      <c r="O1321" s="280"/>
      <c r="P1321" s="297"/>
      <c r="Q1321" s="297"/>
      <c r="R1321" s="297"/>
      <c r="S1321" s="297"/>
      <c r="T1321" s="297"/>
      <c r="U1321" s="297"/>
      <c r="V1321" s="297"/>
      <c r="W1321" s="297"/>
      <c r="X1321" s="297"/>
      <c r="Y1321" s="297"/>
      <c r="Z1321" s="297"/>
      <c r="AA1321" s="297"/>
      <c r="AB1321" s="297"/>
      <c r="AC1321" s="297"/>
      <c r="AD1321" s="297"/>
      <c r="AE1321" s="297"/>
      <c r="AF1321" s="297"/>
      <c r="AG1321" s="297"/>
      <c r="AH1321" s="297"/>
      <c r="AI1321" s="297"/>
      <c r="AJ1321" s="297"/>
      <c r="AK1321" s="297"/>
      <c r="AL1321" s="297"/>
      <c r="AM1321" s="297"/>
      <c r="AN1321" s="297"/>
      <c r="AO1321" s="297"/>
      <c r="AP1321" s="297"/>
      <c r="AQ1321" s="297"/>
      <c r="AR1321" s="297"/>
      <c r="AS1321" s="297"/>
      <c r="AT1321" s="297"/>
      <c r="AU1321" s="297"/>
      <c r="AV1321" s="297"/>
      <c r="AW1321" s="297"/>
      <c r="AX1321" s="297"/>
      <c r="AY1321" s="297"/>
      <c r="AZ1321" s="297"/>
      <c r="BA1321" s="297"/>
      <c r="BB1321" s="297"/>
      <c r="BC1321" s="297"/>
      <c r="BD1321" s="297"/>
      <c r="BE1321" s="297"/>
      <c r="BF1321" s="297"/>
      <c r="BG1321" s="297"/>
      <c r="BH1321" s="297"/>
      <c r="BI1321" s="297"/>
      <c r="BJ1321" s="297"/>
      <c r="BK1321" s="297"/>
      <c r="BL1321" s="297"/>
      <c r="BM1321" s="297"/>
      <c r="BN1321" s="297"/>
      <c r="BO1321" s="297"/>
      <c r="BP1321" s="297"/>
      <c r="BQ1321" s="297"/>
      <c r="BR1321" s="297"/>
      <c r="BS1321" s="297"/>
      <c r="BT1321" s="297"/>
      <c r="BU1321" s="297"/>
      <c r="BV1321" s="297"/>
      <c r="BW1321" s="297"/>
      <c r="BX1321" s="297"/>
      <c r="BY1321" s="297"/>
      <c r="BZ1321" s="297"/>
      <c r="CA1321" s="297"/>
      <c r="CB1321" s="297"/>
      <c r="CC1321" s="297"/>
      <c r="CD1321" s="297"/>
      <c r="CE1321" s="297"/>
      <c r="CF1321" s="297"/>
      <c r="CG1321" s="297"/>
      <c r="CH1321" s="297"/>
      <c r="CI1321" s="297"/>
      <c r="CJ1321" s="297"/>
      <c r="CK1321" s="297"/>
      <c r="CL1321" s="297"/>
      <c r="CM1321" s="297"/>
      <c r="CN1321" s="297"/>
      <c r="CO1321" s="297"/>
      <c r="CP1321" s="297"/>
      <c r="CQ1321" s="297"/>
      <c r="CR1321" s="297"/>
      <c r="CS1321" s="297"/>
      <c r="CT1321" s="297"/>
      <c r="CU1321" s="297"/>
      <c r="CV1321" s="297"/>
      <c r="CW1321" s="297"/>
      <c r="CX1321" s="297"/>
      <c r="CY1321" s="297"/>
      <c r="CZ1321" s="297"/>
      <c r="DA1321" s="297"/>
      <c r="DB1321" s="297"/>
      <c r="DC1321" s="297"/>
      <c r="DD1321" s="297"/>
      <c r="DE1321" s="297"/>
      <c r="DF1321" s="297"/>
      <c r="DG1321" s="297"/>
    </row>
    <row r="1322" spans="1:111" s="279" customFormat="1" ht="39.75" customHeight="1">
      <c r="A1322" s="291">
        <v>130</v>
      </c>
      <c r="B1322" s="291">
        <v>33</v>
      </c>
      <c r="C1322" s="72" t="s">
        <v>2281</v>
      </c>
      <c r="D1322" s="72" t="s">
        <v>2263</v>
      </c>
      <c r="E1322" s="72" t="s">
        <v>2282</v>
      </c>
      <c r="F1322" s="72" t="s">
        <v>2283</v>
      </c>
      <c r="G1322" s="265" t="s">
        <v>403</v>
      </c>
      <c r="H1322" s="265">
        <v>148526</v>
      </c>
      <c r="I1322" s="267"/>
      <c r="J1322" s="72"/>
      <c r="K1322" s="72" t="s">
        <v>2266</v>
      </c>
      <c r="L1322" s="72" t="s">
        <v>2284</v>
      </c>
      <c r="M1322" s="72">
        <v>21</v>
      </c>
      <c r="N1322" s="297"/>
      <c r="O1322" s="280"/>
      <c r="P1322" s="297"/>
      <c r="Q1322" s="297"/>
      <c r="R1322" s="297"/>
      <c r="S1322" s="297"/>
      <c r="T1322" s="297"/>
      <c r="U1322" s="297"/>
      <c r="V1322" s="297"/>
      <c r="W1322" s="297"/>
      <c r="X1322" s="297"/>
      <c r="Y1322" s="297"/>
      <c r="Z1322" s="297"/>
      <c r="AA1322" s="297"/>
      <c r="AB1322" s="297"/>
      <c r="AC1322" s="297"/>
      <c r="AD1322" s="297"/>
      <c r="AE1322" s="297"/>
      <c r="AF1322" s="297"/>
      <c r="AG1322" s="297"/>
      <c r="AH1322" s="297"/>
      <c r="AI1322" s="297"/>
      <c r="AJ1322" s="297"/>
      <c r="AK1322" s="297"/>
      <c r="AL1322" s="297"/>
      <c r="AM1322" s="297"/>
      <c r="AN1322" s="297"/>
      <c r="AO1322" s="297"/>
      <c r="AP1322" s="297"/>
      <c r="AQ1322" s="297"/>
      <c r="AR1322" s="297"/>
      <c r="AS1322" s="297"/>
      <c r="AT1322" s="297"/>
      <c r="AU1322" s="297"/>
      <c r="AV1322" s="297"/>
      <c r="AW1322" s="297"/>
      <c r="AX1322" s="297"/>
      <c r="AY1322" s="297"/>
      <c r="AZ1322" s="297"/>
      <c r="BA1322" s="297"/>
      <c r="BB1322" s="297"/>
      <c r="BC1322" s="297"/>
      <c r="BD1322" s="297"/>
      <c r="BE1322" s="297"/>
      <c r="BF1322" s="297"/>
      <c r="BG1322" s="297"/>
      <c r="BH1322" s="297"/>
      <c r="BI1322" s="297"/>
      <c r="BJ1322" s="297"/>
      <c r="BK1322" s="297"/>
      <c r="BL1322" s="297"/>
      <c r="BM1322" s="297"/>
      <c r="BN1322" s="297"/>
      <c r="BO1322" s="297"/>
      <c r="BP1322" s="297"/>
      <c r="BQ1322" s="297"/>
      <c r="BR1322" s="297"/>
      <c r="BS1322" s="297"/>
      <c r="BT1322" s="297"/>
      <c r="BU1322" s="297"/>
      <c r="BV1322" s="297"/>
      <c r="BW1322" s="297"/>
      <c r="BX1322" s="297"/>
      <c r="BY1322" s="297"/>
      <c r="BZ1322" s="297"/>
      <c r="CA1322" s="297"/>
      <c r="CB1322" s="297"/>
      <c r="CC1322" s="297"/>
      <c r="CD1322" s="297"/>
      <c r="CE1322" s="297"/>
      <c r="CF1322" s="297"/>
      <c r="CG1322" s="297"/>
      <c r="CH1322" s="297"/>
      <c r="CI1322" s="297"/>
      <c r="CJ1322" s="297"/>
      <c r="CK1322" s="297"/>
      <c r="CL1322" s="297"/>
      <c r="CM1322" s="297"/>
      <c r="CN1322" s="297"/>
      <c r="CO1322" s="297"/>
      <c r="CP1322" s="297"/>
      <c r="CQ1322" s="297"/>
      <c r="CR1322" s="297"/>
      <c r="CS1322" s="297"/>
      <c r="CT1322" s="297"/>
      <c r="CU1322" s="297"/>
      <c r="CV1322" s="297"/>
      <c r="CW1322" s="297"/>
      <c r="CX1322" s="297"/>
      <c r="CY1322" s="297"/>
      <c r="CZ1322" s="297"/>
      <c r="DA1322" s="297"/>
      <c r="DB1322" s="297"/>
      <c r="DC1322" s="297"/>
      <c r="DD1322" s="297"/>
      <c r="DE1322" s="297"/>
      <c r="DF1322" s="297"/>
      <c r="DG1322" s="297"/>
    </row>
    <row r="1323" spans="1:111" s="279" customFormat="1" ht="39.75" customHeight="1">
      <c r="A1323" s="291">
        <v>131</v>
      </c>
      <c r="B1323" s="291">
        <v>34</v>
      </c>
      <c r="C1323" s="72" t="s">
        <v>2285</v>
      </c>
      <c r="D1323" s="72" t="s">
        <v>2158</v>
      </c>
      <c r="E1323" s="72" t="s">
        <v>2286</v>
      </c>
      <c r="F1323" s="72" t="s">
        <v>2287</v>
      </c>
      <c r="G1323" s="265" t="s">
        <v>54</v>
      </c>
      <c r="H1323" s="265">
        <v>5000</v>
      </c>
      <c r="I1323" s="267"/>
      <c r="J1323" s="72"/>
      <c r="K1323" s="72" t="s">
        <v>1754</v>
      </c>
      <c r="L1323" s="72" t="s">
        <v>2288</v>
      </c>
      <c r="M1323" s="72"/>
      <c r="N1323" s="297"/>
      <c r="O1323" s="280"/>
      <c r="P1323" s="297"/>
      <c r="Q1323" s="297"/>
      <c r="R1323" s="297"/>
      <c r="S1323" s="297"/>
      <c r="T1323" s="297"/>
      <c r="U1323" s="297"/>
      <c r="V1323" s="297"/>
      <c r="W1323" s="297"/>
      <c r="X1323" s="297"/>
      <c r="Y1323" s="297"/>
      <c r="Z1323" s="297"/>
      <c r="AA1323" s="297"/>
      <c r="AB1323" s="297"/>
      <c r="AC1323" s="297"/>
      <c r="AD1323" s="297"/>
      <c r="AE1323" s="297"/>
      <c r="AF1323" s="297"/>
      <c r="AG1323" s="297"/>
      <c r="AH1323" s="297"/>
      <c r="AI1323" s="297"/>
      <c r="AJ1323" s="297"/>
      <c r="AK1323" s="297"/>
      <c r="AL1323" s="297"/>
      <c r="AM1323" s="297"/>
      <c r="AN1323" s="297"/>
      <c r="AO1323" s="297"/>
      <c r="AP1323" s="297"/>
      <c r="AQ1323" s="297"/>
      <c r="AR1323" s="297"/>
      <c r="AS1323" s="297"/>
      <c r="AT1323" s="297"/>
      <c r="AU1323" s="297"/>
      <c r="AV1323" s="297"/>
      <c r="AW1323" s="297"/>
      <c r="AX1323" s="297"/>
      <c r="AY1323" s="297"/>
      <c r="AZ1323" s="297"/>
      <c r="BA1323" s="297"/>
      <c r="BB1323" s="297"/>
      <c r="BC1323" s="297"/>
      <c r="BD1323" s="297"/>
      <c r="BE1323" s="297"/>
      <c r="BF1323" s="297"/>
      <c r="BG1323" s="297"/>
      <c r="BH1323" s="297"/>
      <c r="BI1323" s="297"/>
      <c r="BJ1323" s="297"/>
      <c r="BK1323" s="297"/>
      <c r="BL1323" s="297"/>
      <c r="BM1323" s="297"/>
      <c r="BN1323" s="297"/>
      <c r="BO1323" s="297"/>
      <c r="BP1323" s="297"/>
      <c r="BQ1323" s="297"/>
      <c r="BR1323" s="297"/>
      <c r="BS1323" s="297"/>
      <c r="BT1323" s="297"/>
      <c r="BU1323" s="297"/>
      <c r="BV1323" s="297"/>
      <c r="BW1323" s="297"/>
      <c r="BX1323" s="297"/>
      <c r="BY1323" s="297"/>
      <c r="BZ1323" s="297"/>
      <c r="CA1323" s="297"/>
      <c r="CB1323" s="297"/>
      <c r="CC1323" s="297"/>
      <c r="CD1323" s="297"/>
      <c r="CE1323" s="297"/>
      <c r="CF1323" s="297"/>
      <c r="CG1323" s="297"/>
      <c r="CH1323" s="297"/>
      <c r="CI1323" s="297"/>
      <c r="CJ1323" s="297"/>
      <c r="CK1323" s="297"/>
      <c r="CL1323" s="297"/>
      <c r="CM1323" s="297"/>
      <c r="CN1323" s="297"/>
      <c r="CO1323" s="297"/>
      <c r="CP1323" s="297"/>
      <c r="CQ1323" s="297"/>
      <c r="CR1323" s="297"/>
      <c r="CS1323" s="297"/>
      <c r="CT1323" s="297"/>
      <c r="CU1323" s="297"/>
      <c r="CV1323" s="297"/>
      <c r="CW1323" s="297"/>
      <c r="CX1323" s="297"/>
      <c r="CY1323" s="297"/>
      <c r="CZ1323" s="297"/>
      <c r="DA1323" s="297"/>
      <c r="DB1323" s="297"/>
      <c r="DC1323" s="297"/>
      <c r="DD1323" s="297"/>
      <c r="DE1323" s="297"/>
      <c r="DF1323" s="297"/>
      <c r="DG1323" s="297"/>
    </row>
    <row r="1324" spans="1:111" s="279" customFormat="1" ht="39.75" customHeight="1">
      <c r="A1324" s="291">
        <v>132</v>
      </c>
      <c r="B1324" s="291">
        <v>35</v>
      </c>
      <c r="C1324" s="72" t="s">
        <v>2289</v>
      </c>
      <c r="D1324" s="72" t="s">
        <v>2158</v>
      </c>
      <c r="E1324" s="72" t="s">
        <v>2290</v>
      </c>
      <c r="F1324" s="72" t="s">
        <v>2291</v>
      </c>
      <c r="G1324" s="265" t="s">
        <v>54</v>
      </c>
      <c r="H1324" s="265">
        <v>819</v>
      </c>
      <c r="I1324" s="267"/>
      <c r="J1324" s="72"/>
      <c r="K1324" s="72" t="s">
        <v>1754</v>
      </c>
      <c r="L1324" s="72" t="s">
        <v>2292</v>
      </c>
      <c r="M1324" s="72"/>
      <c r="N1324" s="297"/>
      <c r="O1324" s="280"/>
      <c r="P1324" s="297"/>
      <c r="Q1324" s="297"/>
      <c r="R1324" s="297"/>
      <c r="S1324" s="297"/>
      <c r="T1324" s="297"/>
      <c r="U1324" s="297"/>
      <c r="V1324" s="297"/>
      <c r="W1324" s="297"/>
      <c r="X1324" s="297"/>
      <c r="Y1324" s="297"/>
      <c r="Z1324" s="297"/>
      <c r="AA1324" s="297"/>
      <c r="AB1324" s="297"/>
      <c r="AC1324" s="297"/>
      <c r="AD1324" s="297"/>
      <c r="AE1324" s="297"/>
      <c r="AF1324" s="297"/>
      <c r="AG1324" s="297"/>
      <c r="AH1324" s="297"/>
      <c r="AI1324" s="297"/>
      <c r="AJ1324" s="297"/>
      <c r="AK1324" s="297"/>
      <c r="AL1324" s="297"/>
      <c r="AM1324" s="297"/>
      <c r="AN1324" s="297"/>
      <c r="AO1324" s="297"/>
      <c r="AP1324" s="297"/>
      <c r="AQ1324" s="297"/>
      <c r="AR1324" s="297"/>
      <c r="AS1324" s="297"/>
      <c r="AT1324" s="297"/>
      <c r="AU1324" s="297"/>
      <c r="AV1324" s="297"/>
      <c r="AW1324" s="297"/>
      <c r="AX1324" s="297"/>
      <c r="AY1324" s="297"/>
      <c r="AZ1324" s="297"/>
      <c r="BA1324" s="297"/>
      <c r="BB1324" s="297"/>
      <c r="BC1324" s="297"/>
      <c r="BD1324" s="297"/>
      <c r="BE1324" s="297"/>
      <c r="BF1324" s="297"/>
      <c r="BG1324" s="297"/>
      <c r="BH1324" s="297"/>
      <c r="BI1324" s="297"/>
      <c r="BJ1324" s="297"/>
      <c r="BK1324" s="297"/>
      <c r="BL1324" s="297"/>
      <c r="BM1324" s="297"/>
      <c r="BN1324" s="297"/>
      <c r="BO1324" s="297"/>
      <c r="BP1324" s="297"/>
      <c r="BQ1324" s="297"/>
      <c r="BR1324" s="297"/>
      <c r="BS1324" s="297"/>
      <c r="BT1324" s="297"/>
      <c r="BU1324" s="297"/>
      <c r="BV1324" s="297"/>
      <c r="BW1324" s="297"/>
      <c r="BX1324" s="297"/>
      <c r="BY1324" s="297"/>
      <c r="BZ1324" s="297"/>
      <c r="CA1324" s="297"/>
      <c r="CB1324" s="297"/>
      <c r="CC1324" s="297"/>
      <c r="CD1324" s="297"/>
      <c r="CE1324" s="297"/>
      <c r="CF1324" s="297"/>
      <c r="CG1324" s="297"/>
      <c r="CH1324" s="297"/>
      <c r="CI1324" s="297"/>
      <c r="CJ1324" s="297"/>
      <c r="CK1324" s="297"/>
      <c r="CL1324" s="297"/>
      <c r="CM1324" s="297"/>
      <c r="CN1324" s="297"/>
      <c r="CO1324" s="297"/>
      <c r="CP1324" s="297"/>
      <c r="CQ1324" s="297"/>
      <c r="CR1324" s="297"/>
      <c r="CS1324" s="297"/>
      <c r="CT1324" s="297"/>
      <c r="CU1324" s="297"/>
      <c r="CV1324" s="297"/>
      <c r="CW1324" s="297"/>
      <c r="CX1324" s="297"/>
      <c r="CY1324" s="297"/>
      <c r="CZ1324" s="297"/>
      <c r="DA1324" s="297"/>
      <c r="DB1324" s="297"/>
      <c r="DC1324" s="297"/>
      <c r="DD1324" s="297"/>
      <c r="DE1324" s="297"/>
      <c r="DF1324" s="297"/>
      <c r="DG1324" s="297"/>
    </row>
    <row r="1325" spans="1:111" s="279" customFormat="1" ht="39.75" customHeight="1">
      <c r="A1325" s="291">
        <v>133</v>
      </c>
      <c r="B1325" s="291">
        <v>36</v>
      </c>
      <c r="C1325" s="72" t="s">
        <v>2293</v>
      </c>
      <c r="D1325" s="72" t="s">
        <v>2158</v>
      </c>
      <c r="E1325" s="72" t="s">
        <v>2294</v>
      </c>
      <c r="F1325" s="72" t="s">
        <v>2295</v>
      </c>
      <c r="G1325" s="265" t="s">
        <v>54</v>
      </c>
      <c r="H1325" s="265">
        <v>41315</v>
      </c>
      <c r="I1325" s="267"/>
      <c r="J1325" s="72"/>
      <c r="K1325" s="72" t="s">
        <v>1754</v>
      </c>
      <c r="L1325" s="72" t="s">
        <v>2296</v>
      </c>
      <c r="M1325" s="72"/>
      <c r="N1325" s="297"/>
      <c r="O1325" s="280"/>
      <c r="P1325" s="297"/>
      <c r="Q1325" s="297"/>
      <c r="R1325" s="297"/>
      <c r="S1325" s="297"/>
      <c r="T1325" s="297"/>
      <c r="U1325" s="297"/>
      <c r="V1325" s="297"/>
      <c r="W1325" s="297"/>
      <c r="X1325" s="297"/>
      <c r="Y1325" s="297"/>
      <c r="Z1325" s="297"/>
      <c r="AA1325" s="297"/>
      <c r="AB1325" s="297"/>
      <c r="AC1325" s="297"/>
      <c r="AD1325" s="297"/>
      <c r="AE1325" s="297"/>
      <c r="AF1325" s="297"/>
      <c r="AG1325" s="297"/>
      <c r="AH1325" s="297"/>
      <c r="AI1325" s="297"/>
      <c r="AJ1325" s="297"/>
      <c r="AK1325" s="297"/>
      <c r="AL1325" s="297"/>
      <c r="AM1325" s="297"/>
      <c r="AN1325" s="297"/>
      <c r="AO1325" s="297"/>
      <c r="AP1325" s="297"/>
      <c r="AQ1325" s="297"/>
      <c r="AR1325" s="297"/>
      <c r="AS1325" s="297"/>
      <c r="AT1325" s="297"/>
      <c r="AU1325" s="297"/>
      <c r="AV1325" s="297"/>
      <c r="AW1325" s="297"/>
      <c r="AX1325" s="297"/>
      <c r="AY1325" s="297"/>
      <c r="AZ1325" s="297"/>
      <c r="BA1325" s="297"/>
      <c r="BB1325" s="297"/>
      <c r="BC1325" s="297"/>
      <c r="BD1325" s="297"/>
      <c r="BE1325" s="297"/>
      <c r="BF1325" s="297"/>
      <c r="BG1325" s="297"/>
      <c r="BH1325" s="297"/>
      <c r="BI1325" s="297"/>
      <c r="BJ1325" s="297"/>
      <c r="BK1325" s="297"/>
      <c r="BL1325" s="297"/>
      <c r="BM1325" s="297"/>
      <c r="BN1325" s="297"/>
      <c r="BO1325" s="297"/>
      <c r="BP1325" s="297"/>
      <c r="BQ1325" s="297"/>
      <c r="BR1325" s="297"/>
      <c r="BS1325" s="297"/>
      <c r="BT1325" s="297"/>
      <c r="BU1325" s="297"/>
      <c r="BV1325" s="297"/>
      <c r="BW1325" s="297"/>
      <c r="BX1325" s="297"/>
      <c r="BY1325" s="297"/>
      <c r="BZ1325" s="297"/>
      <c r="CA1325" s="297"/>
      <c r="CB1325" s="297"/>
      <c r="CC1325" s="297"/>
      <c r="CD1325" s="297"/>
      <c r="CE1325" s="297"/>
      <c r="CF1325" s="297"/>
      <c r="CG1325" s="297"/>
      <c r="CH1325" s="297"/>
      <c r="CI1325" s="297"/>
      <c r="CJ1325" s="297"/>
      <c r="CK1325" s="297"/>
      <c r="CL1325" s="297"/>
      <c r="CM1325" s="297"/>
      <c r="CN1325" s="297"/>
      <c r="CO1325" s="297"/>
      <c r="CP1325" s="297"/>
      <c r="CQ1325" s="297"/>
      <c r="CR1325" s="297"/>
      <c r="CS1325" s="297"/>
      <c r="CT1325" s="297"/>
      <c r="CU1325" s="297"/>
      <c r="CV1325" s="297"/>
      <c r="CW1325" s="297"/>
      <c r="CX1325" s="297"/>
      <c r="CY1325" s="297"/>
      <c r="CZ1325" s="297"/>
      <c r="DA1325" s="297"/>
      <c r="DB1325" s="297"/>
      <c r="DC1325" s="297"/>
      <c r="DD1325" s="297"/>
      <c r="DE1325" s="297"/>
      <c r="DF1325" s="297"/>
      <c r="DG1325" s="297"/>
    </row>
    <row r="1326" spans="1:111" s="279" customFormat="1" ht="39.75" customHeight="1">
      <c r="A1326" s="291">
        <v>134</v>
      </c>
      <c r="B1326" s="291">
        <v>37</v>
      </c>
      <c r="C1326" s="6" t="s">
        <v>2297</v>
      </c>
      <c r="D1326" s="72" t="s">
        <v>2298</v>
      </c>
      <c r="E1326" s="72" t="s">
        <v>2299</v>
      </c>
      <c r="F1326" s="72" t="s">
        <v>2300</v>
      </c>
      <c r="G1326" s="265" t="s">
        <v>403</v>
      </c>
      <c r="H1326" s="265">
        <v>34000</v>
      </c>
      <c r="I1326" s="267"/>
      <c r="J1326" s="72"/>
      <c r="K1326" s="72" t="s">
        <v>2301</v>
      </c>
      <c r="L1326" s="72" t="s">
        <v>2302</v>
      </c>
      <c r="M1326" s="72">
        <v>22</v>
      </c>
      <c r="N1326" s="297"/>
      <c r="O1326" s="280"/>
      <c r="P1326" s="297"/>
      <c r="Q1326" s="297"/>
      <c r="R1326" s="297"/>
      <c r="S1326" s="297"/>
      <c r="T1326" s="297"/>
      <c r="U1326" s="297"/>
      <c r="V1326" s="297"/>
      <c r="W1326" s="297"/>
      <c r="X1326" s="297"/>
      <c r="Y1326" s="297"/>
      <c r="Z1326" s="297"/>
      <c r="AA1326" s="297"/>
      <c r="AB1326" s="297"/>
      <c r="AC1326" s="297"/>
      <c r="AD1326" s="297"/>
      <c r="AE1326" s="297"/>
      <c r="AF1326" s="297"/>
      <c r="AG1326" s="297"/>
      <c r="AH1326" s="297"/>
      <c r="AI1326" s="297"/>
      <c r="AJ1326" s="297"/>
      <c r="AK1326" s="297"/>
      <c r="AL1326" s="297"/>
      <c r="AM1326" s="297"/>
      <c r="AN1326" s="297"/>
      <c r="AO1326" s="297"/>
      <c r="AP1326" s="297"/>
      <c r="AQ1326" s="297"/>
      <c r="AR1326" s="297"/>
      <c r="AS1326" s="297"/>
      <c r="AT1326" s="297"/>
      <c r="AU1326" s="297"/>
      <c r="AV1326" s="297"/>
      <c r="AW1326" s="297"/>
      <c r="AX1326" s="297"/>
      <c r="AY1326" s="297"/>
      <c r="AZ1326" s="297"/>
      <c r="BA1326" s="297"/>
      <c r="BB1326" s="297"/>
      <c r="BC1326" s="297"/>
      <c r="BD1326" s="297"/>
      <c r="BE1326" s="297"/>
      <c r="BF1326" s="297"/>
      <c r="BG1326" s="297"/>
      <c r="BH1326" s="297"/>
      <c r="BI1326" s="297"/>
      <c r="BJ1326" s="297"/>
      <c r="BK1326" s="297"/>
      <c r="BL1326" s="297"/>
      <c r="BM1326" s="297"/>
      <c r="BN1326" s="297"/>
      <c r="BO1326" s="297"/>
      <c r="BP1326" s="297"/>
      <c r="BQ1326" s="297"/>
      <c r="BR1326" s="297"/>
      <c r="BS1326" s="297"/>
      <c r="BT1326" s="297"/>
      <c r="BU1326" s="297"/>
      <c r="BV1326" s="297"/>
      <c r="BW1326" s="297"/>
      <c r="BX1326" s="297"/>
      <c r="BY1326" s="297"/>
      <c r="BZ1326" s="297"/>
      <c r="CA1326" s="297"/>
      <c r="CB1326" s="297"/>
      <c r="CC1326" s="297"/>
      <c r="CD1326" s="297"/>
      <c r="CE1326" s="297"/>
      <c r="CF1326" s="297"/>
      <c r="CG1326" s="297"/>
      <c r="CH1326" s="297"/>
      <c r="CI1326" s="297"/>
      <c r="CJ1326" s="297"/>
      <c r="CK1326" s="297"/>
      <c r="CL1326" s="297"/>
      <c r="CM1326" s="297"/>
      <c r="CN1326" s="297"/>
      <c r="CO1326" s="297"/>
      <c r="CP1326" s="297"/>
      <c r="CQ1326" s="297"/>
      <c r="CR1326" s="297"/>
      <c r="CS1326" s="297"/>
      <c r="CT1326" s="297"/>
      <c r="CU1326" s="297"/>
      <c r="CV1326" s="297"/>
      <c r="CW1326" s="297"/>
      <c r="CX1326" s="297"/>
      <c r="CY1326" s="297"/>
      <c r="CZ1326" s="297"/>
      <c r="DA1326" s="297"/>
      <c r="DB1326" s="297"/>
      <c r="DC1326" s="297"/>
      <c r="DD1326" s="297"/>
      <c r="DE1326" s="297"/>
      <c r="DF1326" s="297"/>
      <c r="DG1326" s="297"/>
    </row>
    <row r="1327" spans="1:111" s="279" customFormat="1" ht="39.75" customHeight="1">
      <c r="A1327" s="291">
        <v>135</v>
      </c>
      <c r="B1327" s="291">
        <v>38</v>
      </c>
      <c r="C1327" s="6" t="s">
        <v>2303</v>
      </c>
      <c r="D1327" s="72" t="s">
        <v>2148</v>
      </c>
      <c r="E1327" s="72" t="s">
        <v>2304</v>
      </c>
      <c r="F1327" s="72" t="s">
        <v>2305</v>
      </c>
      <c r="G1327" s="265" t="s">
        <v>54</v>
      </c>
      <c r="H1327" s="265">
        <v>7700</v>
      </c>
      <c r="I1327" s="267"/>
      <c r="J1327" s="72"/>
      <c r="K1327" s="72" t="s">
        <v>2301</v>
      </c>
      <c r="L1327" s="72" t="s">
        <v>2306</v>
      </c>
      <c r="M1327" s="72"/>
      <c r="N1327" s="297"/>
      <c r="O1327" s="280"/>
      <c r="P1327" s="297"/>
      <c r="Q1327" s="297"/>
      <c r="R1327" s="297"/>
      <c r="S1327" s="297"/>
      <c r="T1327" s="297"/>
      <c r="U1327" s="297"/>
      <c r="V1327" s="297"/>
      <c r="W1327" s="297"/>
      <c r="X1327" s="297"/>
      <c r="Y1327" s="297"/>
      <c r="Z1327" s="297"/>
      <c r="AA1327" s="297"/>
      <c r="AB1327" s="297"/>
      <c r="AC1327" s="297"/>
      <c r="AD1327" s="297"/>
      <c r="AE1327" s="297"/>
      <c r="AF1327" s="297"/>
      <c r="AG1327" s="297"/>
      <c r="AH1327" s="297"/>
      <c r="AI1327" s="297"/>
      <c r="AJ1327" s="297"/>
      <c r="AK1327" s="297"/>
      <c r="AL1327" s="297"/>
      <c r="AM1327" s="297"/>
      <c r="AN1327" s="297"/>
      <c r="AO1327" s="297"/>
      <c r="AP1327" s="297"/>
      <c r="AQ1327" s="297"/>
      <c r="AR1327" s="297"/>
      <c r="AS1327" s="297"/>
      <c r="AT1327" s="297"/>
      <c r="AU1327" s="297"/>
      <c r="AV1327" s="297"/>
      <c r="AW1327" s="297"/>
      <c r="AX1327" s="297"/>
      <c r="AY1327" s="297"/>
      <c r="AZ1327" s="297"/>
      <c r="BA1327" s="297"/>
      <c r="BB1327" s="297"/>
      <c r="BC1327" s="297"/>
      <c r="BD1327" s="297"/>
      <c r="BE1327" s="297"/>
      <c r="BF1327" s="297"/>
      <c r="BG1327" s="297"/>
      <c r="BH1327" s="297"/>
      <c r="BI1327" s="297"/>
      <c r="BJ1327" s="297"/>
      <c r="BK1327" s="297"/>
      <c r="BL1327" s="297"/>
      <c r="BM1327" s="297"/>
      <c r="BN1327" s="297"/>
      <c r="BO1327" s="297"/>
      <c r="BP1327" s="297"/>
      <c r="BQ1327" s="297"/>
      <c r="BR1327" s="297"/>
      <c r="BS1327" s="297"/>
      <c r="BT1327" s="297"/>
      <c r="BU1327" s="297"/>
      <c r="BV1327" s="297"/>
      <c r="BW1327" s="297"/>
      <c r="BX1327" s="297"/>
      <c r="BY1327" s="297"/>
      <c r="BZ1327" s="297"/>
      <c r="CA1327" s="297"/>
      <c r="CB1327" s="297"/>
      <c r="CC1327" s="297"/>
      <c r="CD1327" s="297"/>
      <c r="CE1327" s="297"/>
      <c r="CF1327" s="297"/>
      <c r="CG1327" s="297"/>
      <c r="CH1327" s="297"/>
      <c r="CI1327" s="297"/>
      <c r="CJ1327" s="297"/>
      <c r="CK1327" s="297"/>
      <c r="CL1327" s="297"/>
      <c r="CM1327" s="297"/>
      <c r="CN1327" s="297"/>
      <c r="CO1327" s="297"/>
      <c r="CP1327" s="297"/>
      <c r="CQ1327" s="297"/>
      <c r="CR1327" s="297"/>
      <c r="CS1327" s="297"/>
      <c r="CT1327" s="297"/>
      <c r="CU1327" s="297"/>
      <c r="CV1327" s="297"/>
      <c r="CW1327" s="297"/>
      <c r="CX1327" s="297"/>
      <c r="CY1327" s="297"/>
      <c r="CZ1327" s="297"/>
      <c r="DA1327" s="297"/>
      <c r="DB1327" s="297"/>
      <c r="DC1327" s="297"/>
      <c r="DD1327" s="297"/>
      <c r="DE1327" s="297"/>
      <c r="DF1327" s="297"/>
      <c r="DG1327" s="297"/>
    </row>
    <row r="1328" spans="1:111" s="279" customFormat="1" ht="39.75" customHeight="1">
      <c r="A1328" s="291">
        <v>136</v>
      </c>
      <c r="B1328" s="291">
        <v>39</v>
      </c>
      <c r="C1328" s="6" t="s">
        <v>2307</v>
      </c>
      <c r="D1328" s="72" t="s">
        <v>2148</v>
      </c>
      <c r="E1328" s="72" t="s">
        <v>2308</v>
      </c>
      <c r="F1328" s="72" t="s">
        <v>2309</v>
      </c>
      <c r="G1328" s="265" t="s">
        <v>54</v>
      </c>
      <c r="H1328" s="265">
        <v>3000</v>
      </c>
      <c r="I1328" s="267"/>
      <c r="J1328" s="72"/>
      <c r="K1328" s="72" t="s">
        <v>2301</v>
      </c>
      <c r="L1328" s="72" t="s">
        <v>2310</v>
      </c>
      <c r="M1328" s="72"/>
      <c r="N1328" s="297"/>
      <c r="O1328" s="280"/>
      <c r="P1328" s="297"/>
      <c r="Q1328" s="297"/>
      <c r="R1328" s="297"/>
      <c r="S1328" s="297"/>
      <c r="T1328" s="297"/>
      <c r="U1328" s="297"/>
      <c r="V1328" s="297"/>
      <c r="W1328" s="297"/>
      <c r="X1328" s="297"/>
      <c r="Y1328" s="297"/>
      <c r="Z1328" s="297"/>
      <c r="AA1328" s="297"/>
      <c r="AB1328" s="297"/>
      <c r="AC1328" s="297"/>
      <c r="AD1328" s="297"/>
      <c r="AE1328" s="297"/>
      <c r="AF1328" s="297"/>
      <c r="AG1328" s="297"/>
      <c r="AH1328" s="297"/>
      <c r="AI1328" s="297"/>
      <c r="AJ1328" s="297"/>
      <c r="AK1328" s="297"/>
      <c r="AL1328" s="297"/>
      <c r="AM1328" s="297"/>
      <c r="AN1328" s="297"/>
      <c r="AO1328" s="297"/>
      <c r="AP1328" s="297"/>
      <c r="AQ1328" s="297"/>
      <c r="AR1328" s="297"/>
      <c r="AS1328" s="297"/>
      <c r="AT1328" s="297"/>
      <c r="AU1328" s="297"/>
      <c r="AV1328" s="297"/>
      <c r="AW1328" s="297"/>
      <c r="AX1328" s="297"/>
      <c r="AY1328" s="297"/>
      <c r="AZ1328" s="297"/>
      <c r="BA1328" s="297"/>
      <c r="BB1328" s="297"/>
      <c r="BC1328" s="297"/>
      <c r="BD1328" s="297"/>
      <c r="BE1328" s="297"/>
      <c r="BF1328" s="297"/>
      <c r="BG1328" s="297"/>
      <c r="BH1328" s="297"/>
      <c r="BI1328" s="297"/>
      <c r="BJ1328" s="297"/>
      <c r="BK1328" s="297"/>
      <c r="BL1328" s="297"/>
      <c r="BM1328" s="297"/>
      <c r="BN1328" s="297"/>
      <c r="BO1328" s="297"/>
      <c r="BP1328" s="297"/>
      <c r="BQ1328" s="297"/>
      <c r="BR1328" s="297"/>
      <c r="BS1328" s="297"/>
      <c r="BT1328" s="297"/>
      <c r="BU1328" s="297"/>
      <c r="BV1328" s="297"/>
      <c r="BW1328" s="297"/>
      <c r="BX1328" s="297"/>
      <c r="BY1328" s="297"/>
      <c r="BZ1328" s="297"/>
      <c r="CA1328" s="297"/>
      <c r="CB1328" s="297"/>
      <c r="CC1328" s="297"/>
      <c r="CD1328" s="297"/>
      <c r="CE1328" s="297"/>
      <c r="CF1328" s="297"/>
      <c r="CG1328" s="297"/>
      <c r="CH1328" s="297"/>
      <c r="CI1328" s="297"/>
      <c r="CJ1328" s="297"/>
      <c r="CK1328" s="297"/>
      <c r="CL1328" s="297"/>
      <c r="CM1328" s="297"/>
      <c r="CN1328" s="297"/>
      <c r="CO1328" s="297"/>
      <c r="CP1328" s="297"/>
      <c r="CQ1328" s="297"/>
      <c r="CR1328" s="297"/>
      <c r="CS1328" s="297"/>
      <c r="CT1328" s="297"/>
      <c r="CU1328" s="297"/>
      <c r="CV1328" s="297"/>
      <c r="CW1328" s="297"/>
      <c r="CX1328" s="297"/>
      <c r="CY1328" s="297"/>
      <c r="CZ1328" s="297"/>
      <c r="DA1328" s="297"/>
      <c r="DB1328" s="297"/>
      <c r="DC1328" s="297"/>
      <c r="DD1328" s="297"/>
      <c r="DE1328" s="297"/>
      <c r="DF1328" s="297"/>
      <c r="DG1328" s="297"/>
    </row>
    <row r="1329" spans="1:111" s="279" customFormat="1" ht="39.75" customHeight="1">
      <c r="A1329" s="291"/>
      <c r="B1329" s="291"/>
      <c r="C1329" s="6" t="s">
        <v>2311</v>
      </c>
      <c r="D1329" s="72" t="s">
        <v>2312</v>
      </c>
      <c r="E1329" s="72" t="s">
        <v>2308</v>
      </c>
      <c r="F1329" s="72" t="s">
        <v>2309</v>
      </c>
      <c r="G1329" s="265" t="s">
        <v>54</v>
      </c>
      <c r="H1329" s="265">
        <v>3200</v>
      </c>
      <c r="I1329" s="267"/>
      <c r="J1329" s="72"/>
      <c r="K1329" s="72" t="s">
        <v>2313</v>
      </c>
      <c r="L1329" s="72" t="s">
        <v>2314</v>
      </c>
      <c r="M1329" s="72"/>
      <c r="N1329" s="297"/>
      <c r="O1329" s="280"/>
      <c r="P1329" s="297"/>
      <c r="Q1329" s="297"/>
      <c r="R1329" s="297"/>
      <c r="S1329" s="297"/>
      <c r="T1329" s="297"/>
      <c r="U1329" s="297"/>
      <c r="V1329" s="297"/>
      <c r="W1329" s="297"/>
      <c r="X1329" s="297"/>
      <c r="Y1329" s="297"/>
      <c r="Z1329" s="297"/>
      <c r="AA1329" s="297"/>
      <c r="AB1329" s="297"/>
      <c r="AC1329" s="297"/>
      <c r="AD1329" s="297"/>
      <c r="AE1329" s="297"/>
      <c r="AF1329" s="297"/>
      <c r="AG1329" s="297"/>
      <c r="AH1329" s="297"/>
      <c r="AI1329" s="297"/>
      <c r="AJ1329" s="297"/>
      <c r="AK1329" s="297"/>
      <c r="AL1329" s="297"/>
      <c r="AM1329" s="297"/>
      <c r="AN1329" s="297"/>
      <c r="AO1329" s="297"/>
      <c r="AP1329" s="297"/>
      <c r="AQ1329" s="297"/>
      <c r="AR1329" s="297"/>
      <c r="AS1329" s="297"/>
      <c r="AT1329" s="297"/>
      <c r="AU1329" s="297"/>
      <c r="AV1329" s="297"/>
      <c r="AW1329" s="297"/>
      <c r="AX1329" s="297"/>
      <c r="AY1329" s="297"/>
      <c r="AZ1329" s="297"/>
      <c r="BA1329" s="297"/>
      <c r="BB1329" s="297"/>
      <c r="BC1329" s="297"/>
      <c r="BD1329" s="297"/>
      <c r="BE1329" s="297"/>
      <c r="BF1329" s="297"/>
      <c r="BG1329" s="297"/>
      <c r="BH1329" s="297"/>
      <c r="BI1329" s="297"/>
      <c r="BJ1329" s="297"/>
      <c r="BK1329" s="297"/>
      <c r="BL1329" s="297"/>
      <c r="BM1329" s="297"/>
      <c r="BN1329" s="297"/>
      <c r="BO1329" s="297"/>
      <c r="BP1329" s="297"/>
      <c r="BQ1329" s="297"/>
      <c r="BR1329" s="297"/>
      <c r="BS1329" s="297"/>
      <c r="BT1329" s="297"/>
      <c r="BU1329" s="297"/>
      <c r="BV1329" s="297"/>
      <c r="BW1329" s="297"/>
      <c r="BX1329" s="297"/>
      <c r="BY1329" s="297"/>
      <c r="BZ1329" s="297"/>
      <c r="CA1329" s="297"/>
      <c r="CB1329" s="297"/>
      <c r="CC1329" s="297"/>
      <c r="CD1329" s="297"/>
      <c r="CE1329" s="297"/>
      <c r="CF1329" s="297"/>
      <c r="CG1329" s="297"/>
      <c r="CH1329" s="297"/>
      <c r="CI1329" s="297"/>
      <c r="CJ1329" s="297"/>
      <c r="CK1329" s="297"/>
      <c r="CL1329" s="297"/>
      <c r="CM1329" s="297"/>
      <c r="CN1329" s="297"/>
      <c r="CO1329" s="297"/>
      <c r="CP1329" s="297"/>
      <c r="CQ1329" s="297"/>
      <c r="CR1329" s="297"/>
      <c r="CS1329" s="297"/>
      <c r="CT1329" s="297"/>
      <c r="CU1329" s="297"/>
      <c r="CV1329" s="297"/>
      <c r="CW1329" s="297"/>
      <c r="CX1329" s="297"/>
      <c r="CY1329" s="297"/>
      <c r="CZ1329" s="297"/>
      <c r="DA1329" s="297"/>
      <c r="DB1329" s="297"/>
      <c r="DC1329" s="297"/>
      <c r="DD1329" s="297"/>
      <c r="DE1329" s="297"/>
      <c r="DF1329" s="297"/>
      <c r="DG1329" s="297"/>
    </row>
    <row r="1330" spans="1:111" s="279" customFormat="1" ht="39.75" customHeight="1">
      <c r="A1330" s="291">
        <v>137</v>
      </c>
      <c r="B1330" s="291">
        <v>40</v>
      </c>
      <c r="C1330" s="6" t="s">
        <v>2315</v>
      </c>
      <c r="D1330" s="72" t="s">
        <v>2312</v>
      </c>
      <c r="E1330" s="72" t="s">
        <v>2316</v>
      </c>
      <c r="F1330" s="72" t="s">
        <v>2317</v>
      </c>
      <c r="G1330" s="265" t="s">
        <v>54</v>
      </c>
      <c r="H1330" s="265">
        <v>1853</v>
      </c>
      <c r="I1330" s="267"/>
      <c r="J1330" s="72"/>
      <c r="K1330" s="72" t="s">
        <v>2313</v>
      </c>
      <c r="L1330" s="72" t="s">
        <v>2318</v>
      </c>
      <c r="M1330" s="72"/>
      <c r="N1330" s="297"/>
      <c r="O1330" s="280"/>
      <c r="P1330" s="297"/>
      <c r="Q1330" s="297"/>
      <c r="R1330" s="297"/>
      <c r="S1330" s="297"/>
      <c r="T1330" s="297"/>
      <c r="U1330" s="297"/>
      <c r="V1330" s="297"/>
      <c r="W1330" s="297"/>
      <c r="X1330" s="297"/>
      <c r="Y1330" s="297"/>
      <c r="Z1330" s="297"/>
      <c r="AA1330" s="297"/>
      <c r="AB1330" s="297"/>
      <c r="AC1330" s="297"/>
      <c r="AD1330" s="297"/>
      <c r="AE1330" s="297"/>
      <c r="AF1330" s="297"/>
      <c r="AG1330" s="297"/>
      <c r="AH1330" s="297"/>
      <c r="AI1330" s="297"/>
      <c r="AJ1330" s="297"/>
      <c r="AK1330" s="297"/>
      <c r="AL1330" s="297"/>
      <c r="AM1330" s="297"/>
      <c r="AN1330" s="297"/>
      <c r="AO1330" s="297"/>
      <c r="AP1330" s="297"/>
      <c r="AQ1330" s="297"/>
      <c r="AR1330" s="297"/>
      <c r="AS1330" s="297"/>
      <c r="AT1330" s="297"/>
      <c r="AU1330" s="297"/>
      <c r="AV1330" s="297"/>
      <c r="AW1330" s="297"/>
      <c r="AX1330" s="297"/>
      <c r="AY1330" s="297"/>
      <c r="AZ1330" s="297"/>
      <c r="BA1330" s="297"/>
      <c r="BB1330" s="297"/>
      <c r="BC1330" s="297"/>
      <c r="BD1330" s="297"/>
      <c r="BE1330" s="297"/>
      <c r="BF1330" s="297"/>
      <c r="BG1330" s="297"/>
      <c r="BH1330" s="297"/>
      <c r="BI1330" s="297"/>
      <c r="BJ1330" s="297"/>
      <c r="BK1330" s="297"/>
      <c r="BL1330" s="297"/>
      <c r="BM1330" s="297"/>
      <c r="BN1330" s="297"/>
      <c r="BO1330" s="297"/>
      <c r="BP1330" s="297"/>
      <c r="BQ1330" s="297"/>
      <c r="BR1330" s="297"/>
      <c r="BS1330" s="297"/>
      <c r="BT1330" s="297"/>
      <c r="BU1330" s="297"/>
      <c r="BV1330" s="297"/>
      <c r="BW1330" s="297"/>
      <c r="BX1330" s="297"/>
      <c r="BY1330" s="297"/>
      <c r="BZ1330" s="297"/>
      <c r="CA1330" s="297"/>
      <c r="CB1330" s="297"/>
      <c r="CC1330" s="297"/>
      <c r="CD1330" s="297"/>
      <c r="CE1330" s="297"/>
      <c r="CF1330" s="297"/>
      <c r="CG1330" s="297"/>
      <c r="CH1330" s="297"/>
      <c r="CI1330" s="297"/>
      <c r="CJ1330" s="297"/>
      <c r="CK1330" s="297"/>
      <c r="CL1330" s="297"/>
      <c r="CM1330" s="297"/>
      <c r="CN1330" s="297"/>
      <c r="CO1330" s="297"/>
      <c r="CP1330" s="297"/>
      <c r="CQ1330" s="297"/>
      <c r="CR1330" s="297"/>
      <c r="CS1330" s="297"/>
      <c r="CT1330" s="297"/>
      <c r="CU1330" s="297"/>
      <c r="CV1330" s="297"/>
      <c r="CW1330" s="297"/>
      <c r="CX1330" s="297"/>
      <c r="CY1330" s="297"/>
      <c r="CZ1330" s="297"/>
      <c r="DA1330" s="297"/>
      <c r="DB1330" s="297"/>
      <c r="DC1330" s="297"/>
      <c r="DD1330" s="297"/>
      <c r="DE1330" s="297"/>
      <c r="DF1330" s="297"/>
      <c r="DG1330" s="297"/>
    </row>
    <row r="1331" spans="1:111" s="279" customFormat="1" ht="39.75" customHeight="1">
      <c r="A1331" s="291">
        <v>138</v>
      </c>
      <c r="B1331" s="291">
        <v>41</v>
      </c>
      <c r="C1331" s="6" t="s">
        <v>2319</v>
      </c>
      <c r="D1331" s="72" t="s">
        <v>2320</v>
      </c>
      <c r="E1331" s="72" t="s">
        <v>2321</v>
      </c>
      <c r="F1331" s="72" t="s">
        <v>2322</v>
      </c>
      <c r="G1331" s="265" t="s">
        <v>54</v>
      </c>
      <c r="H1331" s="265">
        <v>2758</v>
      </c>
      <c r="I1331" s="267"/>
      <c r="J1331" s="72"/>
      <c r="K1331" s="72" t="s">
        <v>2313</v>
      </c>
      <c r="L1331" s="72" t="s">
        <v>2323</v>
      </c>
      <c r="M1331" s="72"/>
      <c r="N1331" s="297"/>
      <c r="O1331" s="280"/>
      <c r="P1331" s="297"/>
      <c r="Q1331" s="297"/>
      <c r="R1331" s="297"/>
      <c r="S1331" s="297"/>
      <c r="T1331" s="297"/>
      <c r="U1331" s="297"/>
      <c r="V1331" s="297"/>
      <c r="W1331" s="297"/>
      <c r="X1331" s="297"/>
      <c r="Y1331" s="297"/>
      <c r="Z1331" s="297"/>
      <c r="AA1331" s="297"/>
      <c r="AB1331" s="297"/>
      <c r="AC1331" s="297"/>
      <c r="AD1331" s="297"/>
      <c r="AE1331" s="297"/>
      <c r="AF1331" s="297"/>
      <c r="AG1331" s="297"/>
      <c r="AH1331" s="297"/>
      <c r="AI1331" s="297"/>
      <c r="AJ1331" s="297"/>
      <c r="AK1331" s="297"/>
      <c r="AL1331" s="297"/>
      <c r="AM1331" s="297"/>
      <c r="AN1331" s="297"/>
      <c r="AO1331" s="297"/>
      <c r="AP1331" s="297"/>
      <c r="AQ1331" s="297"/>
      <c r="AR1331" s="297"/>
      <c r="AS1331" s="297"/>
      <c r="AT1331" s="297"/>
      <c r="AU1331" s="297"/>
      <c r="AV1331" s="297"/>
      <c r="AW1331" s="297"/>
      <c r="AX1331" s="297"/>
      <c r="AY1331" s="297"/>
      <c r="AZ1331" s="297"/>
      <c r="BA1331" s="297"/>
      <c r="BB1331" s="297"/>
      <c r="BC1331" s="297"/>
      <c r="BD1331" s="297"/>
      <c r="BE1331" s="297"/>
      <c r="BF1331" s="297"/>
      <c r="BG1331" s="297"/>
      <c r="BH1331" s="297"/>
      <c r="BI1331" s="297"/>
      <c r="BJ1331" s="297"/>
      <c r="BK1331" s="297"/>
      <c r="BL1331" s="297"/>
      <c r="BM1331" s="297"/>
      <c r="BN1331" s="297"/>
      <c r="BO1331" s="297"/>
      <c r="BP1331" s="297"/>
      <c r="BQ1331" s="297"/>
      <c r="BR1331" s="297"/>
      <c r="BS1331" s="297"/>
      <c r="BT1331" s="297"/>
      <c r="BU1331" s="297"/>
      <c r="BV1331" s="297"/>
      <c r="BW1331" s="297"/>
      <c r="BX1331" s="297"/>
      <c r="BY1331" s="297"/>
      <c r="BZ1331" s="297"/>
      <c r="CA1331" s="297"/>
      <c r="CB1331" s="297"/>
      <c r="CC1331" s="297"/>
      <c r="CD1331" s="297"/>
      <c r="CE1331" s="297"/>
      <c r="CF1331" s="297"/>
      <c r="CG1331" s="297"/>
      <c r="CH1331" s="297"/>
      <c r="CI1331" s="297"/>
      <c r="CJ1331" s="297"/>
      <c r="CK1331" s="297"/>
      <c r="CL1331" s="297"/>
      <c r="CM1331" s="297"/>
      <c r="CN1331" s="297"/>
      <c r="CO1331" s="297"/>
      <c r="CP1331" s="297"/>
      <c r="CQ1331" s="297"/>
      <c r="CR1331" s="297"/>
      <c r="CS1331" s="297"/>
      <c r="CT1331" s="297"/>
      <c r="CU1331" s="297"/>
      <c r="CV1331" s="297"/>
      <c r="CW1331" s="297"/>
      <c r="CX1331" s="297"/>
      <c r="CY1331" s="297"/>
      <c r="CZ1331" s="297"/>
      <c r="DA1331" s="297"/>
      <c r="DB1331" s="297"/>
      <c r="DC1331" s="297"/>
      <c r="DD1331" s="297"/>
      <c r="DE1331" s="297"/>
      <c r="DF1331" s="297"/>
      <c r="DG1331" s="297"/>
    </row>
    <row r="1332" spans="1:111" s="279" customFormat="1" ht="39.75" customHeight="1">
      <c r="A1332" s="291">
        <v>139</v>
      </c>
      <c r="B1332" s="273">
        <v>42</v>
      </c>
      <c r="C1332" s="266" t="s">
        <v>2324</v>
      </c>
      <c r="D1332" s="266" t="s">
        <v>2325</v>
      </c>
      <c r="E1332" s="266" t="s">
        <v>2326</v>
      </c>
      <c r="F1332" s="266" t="s">
        <v>2327</v>
      </c>
      <c r="G1332" s="294" t="s">
        <v>54</v>
      </c>
      <c r="H1332" s="282">
        <v>2000</v>
      </c>
      <c r="I1332" s="289"/>
      <c r="J1332" s="290"/>
      <c r="K1332" s="255" t="s">
        <v>2328</v>
      </c>
      <c r="L1332" s="284" t="s">
        <v>2329</v>
      </c>
      <c r="M1332" s="72"/>
      <c r="N1332" s="297"/>
      <c r="O1332" s="280"/>
      <c r="P1332" s="297"/>
      <c r="Q1332" s="297"/>
      <c r="R1332" s="297"/>
      <c r="S1332" s="297"/>
      <c r="T1332" s="297"/>
      <c r="U1332" s="297"/>
      <c r="V1332" s="297"/>
      <c r="W1332" s="297"/>
      <c r="X1332" s="297"/>
      <c r="Y1332" s="297"/>
      <c r="Z1332" s="297"/>
      <c r="AA1332" s="297"/>
      <c r="AB1332" s="297"/>
      <c r="AC1332" s="297"/>
      <c r="AD1332" s="297"/>
      <c r="AE1332" s="297"/>
      <c r="AF1332" s="297"/>
      <c r="AG1332" s="297"/>
      <c r="AH1332" s="297"/>
      <c r="AI1332" s="297"/>
      <c r="AJ1332" s="297"/>
      <c r="AK1332" s="297"/>
      <c r="AL1332" s="297"/>
      <c r="AM1332" s="297"/>
      <c r="AN1332" s="297"/>
      <c r="AO1332" s="297"/>
      <c r="AP1332" s="297"/>
      <c r="AQ1332" s="297"/>
      <c r="AR1332" s="297"/>
      <c r="AS1332" s="297"/>
      <c r="AT1332" s="297"/>
      <c r="AU1332" s="297"/>
      <c r="AV1332" s="297"/>
      <c r="AW1332" s="297"/>
      <c r="AX1332" s="297"/>
      <c r="AY1332" s="297"/>
      <c r="AZ1332" s="297"/>
      <c r="BA1332" s="297"/>
      <c r="BB1332" s="297"/>
      <c r="BC1332" s="297"/>
      <c r="BD1332" s="297"/>
      <c r="BE1332" s="297"/>
      <c r="BF1332" s="297"/>
      <c r="BG1332" s="297"/>
      <c r="BH1332" s="297"/>
      <c r="BI1332" s="297"/>
      <c r="BJ1332" s="297"/>
      <c r="BK1332" s="297"/>
      <c r="BL1332" s="297"/>
      <c r="BM1332" s="297"/>
      <c r="BN1332" s="297"/>
      <c r="BO1332" s="297"/>
      <c r="BP1332" s="297"/>
      <c r="BQ1332" s="297"/>
      <c r="BR1332" s="297"/>
      <c r="BS1332" s="297"/>
      <c r="BT1332" s="297"/>
      <c r="BU1332" s="297"/>
      <c r="BV1332" s="297"/>
      <c r="BW1332" s="297"/>
      <c r="BX1332" s="297"/>
      <c r="BY1332" s="297"/>
      <c r="BZ1332" s="297"/>
      <c r="CA1332" s="297"/>
      <c r="CB1332" s="297"/>
      <c r="CC1332" s="297"/>
      <c r="CD1332" s="297"/>
      <c r="CE1332" s="297"/>
      <c r="CF1332" s="297"/>
      <c r="CG1332" s="297"/>
      <c r="CH1332" s="297"/>
      <c r="CI1332" s="297"/>
      <c r="CJ1332" s="297"/>
      <c r="CK1332" s="297"/>
      <c r="CL1332" s="297"/>
      <c r="CM1332" s="297"/>
      <c r="CN1332" s="297"/>
      <c r="CO1332" s="297"/>
      <c r="CP1332" s="297"/>
      <c r="CQ1332" s="297"/>
      <c r="CR1332" s="297"/>
      <c r="CS1332" s="297"/>
      <c r="CT1332" s="297"/>
      <c r="CU1332" s="297"/>
      <c r="CV1332" s="297"/>
      <c r="CW1332" s="297"/>
      <c r="CX1332" s="297"/>
      <c r="CY1332" s="297"/>
      <c r="CZ1332" s="297"/>
      <c r="DA1332" s="297"/>
      <c r="DB1332" s="297"/>
      <c r="DC1332" s="297"/>
      <c r="DD1332" s="297"/>
      <c r="DE1332" s="297"/>
      <c r="DF1332" s="297"/>
      <c r="DG1332" s="297"/>
    </row>
    <row r="1333" spans="1:111" s="279" customFormat="1" ht="39.75" customHeight="1">
      <c r="A1333" s="291">
        <v>140</v>
      </c>
      <c r="B1333" s="273">
        <v>43</v>
      </c>
      <c r="C1333" s="266" t="s">
        <v>2330</v>
      </c>
      <c r="D1333" s="266" t="s">
        <v>2331</v>
      </c>
      <c r="E1333" s="264" t="s">
        <v>2332</v>
      </c>
      <c r="F1333" s="264" t="s">
        <v>2333</v>
      </c>
      <c r="G1333" s="265" t="s">
        <v>54</v>
      </c>
      <c r="H1333" s="109">
        <v>4800</v>
      </c>
      <c r="I1333" s="276"/>
      <c r="J1333" s="277"/>
      <c r="K1333" s="292" t="s">
        <v>2334</v>
      </c>
      <c r="L1333" s="264" t="s">
        <v>2335</v>
      </c>
      <c r="M1333" s="72"/>
      <c r="N1333" s="297"/>
      <c r="O1333" s="280"/>
      <c r="P1333" s="297"/>
      <c r="Q1333" s="297"/>
      <c r="R1333" s="297"/>
      <c r="S1333" s="297"/>
      <c r="T1333" s="297"/>
      <c r="U1333" s="297"/>
      <c r="V1333" s="297"/>
      <c r="W1333" s="297"/>
      <c r="X1333" s="297"/>
      <c r="Y1333" s="297"/>
      <c r="Z1333" s="297"/>
      <c r="AA1333" s="297"/>
      <c r="AB1333" s="297"/>
      <c r="AC1333" s="297"/>
      <c r="AD1333" s="297"/>
      <c r="AE1333" s="297"/>
      <c r="AF1333" s="297"/>
      <c r="AG1333" s="297"/>
      <c r="AH1333" s="297"/>
      <c r="AI1333" s="297"/>
      <c r="AJ1333" s="297"/>
      <c r="AK1333" s="297"/>
      <c r="AL1333" s="297"/>
      <c r="AM1333" s="297"/>
      <c r="AN1333" s="297"/>
      <c r="AO1333" s="297"/>
      <c r="AP1333" s="297"/>
      <c r="AQ1333" s="297"/>
      <c r="AR1333" s="297"/>
      <c r="AS1333" s="297"/>
      <c r="AT1333" s="297"/>
      <c r="AU1333" s="297"/>
      <c r="AV1333" s="297"/>
      <c r="AW1333" s="297"/>
      <c r="AX1333" s="297"/>
      <c r="AY1333" s="297"/>
      <c r="AZ1333" s="297"/>
      <c r="BA1333" s="297"/>
      <c r="BB1333" s="297"/>
      <c r="BC1333" s="297"/>
      <c r="BD1333" s="297"/>
      <c r="BE1333" s="297"/>
      <c r="BF1333" s="297"/>
      <c r="BG1333" s="297"/>
      <c r="BH1333" s="297"/>
      <c r="BI1333" s="297"/>
      <c r="BJ1333" s="297"/>
      <c r="BK1333" s="297"/>
      <c r="BL1333" s="297"/>
      <c r="BM1333" s="297"/>
      <c r="BN1333" s="297"/>
      <c r="BO1333" s="297"/>
      <c r="BP1333" s="297"/>
      <c r="BQ1333" s="297"/>
      <c r="BR1333" s="297"/>
      <c r="BS1333" s="297"/>
      <c r="BT1333" s="297"/>
      <c r="BU1333" s="297"/>
      <c r="BV1333" s="297"/>
      <c r="BW1333" s="297"/>
      <c r="BX1333" s="297"/>
      <c r="BY1333" s="297"/>
      <c r="BZ1333" s="297"/>
      <c r="CA1333" s="297"/>
      <c r="CB1333" s="297"/>
      <c r="CC1333" s="297"/>
      <c r="CD1333" s="297"/>
      <c r="CE1333" s="297"/>
      <c r="CF1333" s="297"/>
      <c r="CG1333" s="297"/>
      <c r="CH1333" s="297"/>
      <c r="CI1333" s="297"/>
      <c r="CJ1333" s="297"/>
      <c r="CK1333" s="297"/>
      <c r="CL1333" s="297"/>
      <c r="CM1333" s="297"/>
      <c r="CN1333" s="297"/>
      <c r="CO1333" s="297"/>
      <c r="CP1333" s="297"/>
      <c r="CQ1333" s="297"/>
      <c r="CR1333" s="297"/>
      <c r="CS1333" s="297"/>
      <c r="CT1333" s="297"/>
      <c r="CU1333" s="297"/>
      <c r="CV1333" s="297"/>
      <c r="CW1333" s="297"/>
      <c r="CX1333" s="297"/>
      <c r="CY1333" s="297"/>
      <c r="CZ1333" s="297"/>
      <c r="DA1333" s="297"/>
      <c r="DB1333" s="297"/>
      <c r="DC1333" s="297"/>
      <c r="DD1333" s="297"/>
      <c r="DE1333" s="297"/>
      <c r="DF1333" s="297"/>
      <c r="DG1333" s="297"/>
    </row>
    <row r="1334" spans="1:111" s="279" customFormat="1" ht="39.75" customHeight="1">
      <c r="A1334" s="291">
        <v>141</v>
      </c>
      <c r="B1334" s="291">
        <v>44</v>
      </c>
      <c r="C1334" s="266" t="s">
        <v>2336</v>
      </c>
      <c r="D1334" s="266" t="s">
        <v>2152</v>
      </c>
      <c r="E1334" s="266" t="s">
        <v>2337</v>
      </c>
      <c r="F1334" s="266" t="s">
        <v>2338</v>
      </c>
      <c r="G1334" s="294" t="s">
        <v>54</v>
      </c>
      <c r="H1334" s="282">
        <v>6127</v>
      </c>
      <c r="I1334" s="289"/>
      <c r="J1334" s="290"/>
      <c r="K1334" s="255" t="s">
        <v>2328</v>
      </c>
      <c r="L1334" s="284" t="s">
        <v>2339</v>
      </c>
      <c r="M1334" s="72"/>
      <c r="N1334" s="297"/>
      <c r="O1334" s="280"/>
      <c r="P1334" s="297"/>
      <c r="Q1334" s="297"/>
      <c r="R1334" s="297"/>
      <c r="S1334" s="297"/>
      <c r="T1334" s="297"/>
      <c r="U1334" s="297"/>
      <c r="V1334" s="297"/>
      <c r="W1334" s="297"/>
      <c r="X1334" s="297"/>
      <c r="Y1334" s="297"/>
      <c r="Z1334" s="297"/>
      <c r="AA1334" s="297"/>
      <c r="AB1334" s="297"/>
      <c r="AC1334" s="297"/>
      <c r="AD1334" s="297"/>
      <c r="AE1334" s="297"/>
      <c r="AF1334" s="297"/>
      <c r="AG1334" s="297"/>
      <c r="AH1334" s="297"/>
      <c r="AI1334" s="297"/>
      <c r="AJ1334" s="297"/>
      <c r="AK1334" s="297"/>
      <c r="AL1334" s="297"/>
      <c r="AM1334" s="297"/>
      <c r="AN1334" s="297"/>
      <c r="AO1334" s="297"/>
      <c r="AP1334" s="297"/>
      <c r="AQ1334" s="297"/>
      <c r="AR1334" s="297"/>
      <c r="AS1334" s="297"/>
      <c r="AT1334" s="297"/>
      <c r="AU1334" s="297"/>
      <c r="AV1334" s="297"/>
      <c r="AW1334" s="297"/>
      <c r="AX1334" s="297"/>
      <c r="AY1334" s="297"/>
      <c r="AZ1334" s="297"/>
      <c r="BA1334" s="297"/>
      <c r="BB1334" s="297"/>
      <c r="BC1334" s="297"/>
      <c r="BD1334" s="297"/>
      <c r="BE1334" s="297"/>
      <c r="BF1334" s="297"/>
      <c r="BG1334" s="297"/>
      <c r="BH1334" s="297"/>
      <c r="BI1334" s="297"/>
      <c r="BJ1334" s="297"/>
      <c r="BK1334" s="297"/>
      <c r="BL1334" s="297"/>
      <c r="BM1334" s="297"/>
      <c r="BN1334" s="297"/>
      <c r="BO1334" s="297"/>
      <c r="BP1334" s="297"/>
      <c r="BQ1334" s="297"/>
      <c r="BR1334" s="297"/>
      <c r="BS1334" s="297"/>
      <c r="BT1334" s="297"/>
      <c r="BU1334" s="297"/>
      <c r="BV1334" s="297"/>
      <c r="BW1334" s="297"/>
      <c r="BX1334" s="297"/>
      <c r="BY1334" s="297"/>
      <c r="BZ1334" s="297"/>
      <c r="CA1334" s="297"/>
      <c r="CB1334" s="297"/>
      <c r="CC1334" s="297"/>
      <c r="CD1334" s="297"/>
      <c r="CE1334" s="297"/>
      <c r="CF1334" s="297"/>
      <c r="CG1334" s="297"/>
      <c r="CH1334" s="297"/>
      <c r="CI1334" s="297"/>
      <c r="CJ1334" s="297"/>
      <c r="CK1334" s="297"/>
      <c r="CL1334" s="297"/>
      <c r="CM1334" s="297"/>
      <c r="CN1334" s="297"/>
      <c r="CO1334" s="297"/>
      <c r="CP1334" s="297"/>
      <c r="CQ1334" s="297"/>
      <c r="CR1334" s="297"/>
      <c r="CS1334" s="297"/>
      <c r="CT1334" s="297"/>
      <c r="CU1334" s="297"/>
      <c r="CV1334" s="297"/>
      <c r="CW1334" s="297"/>
      <c r="CX1334" s="297"/>
      <c r="CY1334" s="297"/>
      <c r="CZ1334" s="297"/>
      <c r="DA1334" s="297"/>
      <c r="DB1334" s="297"/>
      <c r="DC1334" s="297"/>
      <c r="DD1334" s="297"/>
      <c r="DE1334" s="297"/>
      <c r="DF1334" s="297"/>
      <c r="DG1334" s="297"/>
    </row>
    <row r="1335" spans="1:111" s="279" customFormat="1" ht="39.75" customHeight="1">
      <c r="A1335" s="291">
        <v>142</v>
      </c>
      <c r="B1335" s="291">
        <v>45</v>
      </c>
      <c r="C1335" s="266" t="s">
        <v>2336</v>
      </c>
      <c r="D1335" s="266" t="s">
        <v>2152</v>
      </c>
      <c r="E1335" s="266" t="s">
        <v>2337</v>
      </c>
      <c r="F1335" s="266" t="s">
        <v>2340</v>
      </c>
      <c r="G1335" s="294" t="s">
        <v>2120</v>
      </c>
      <c r="H1335" s="282">
        <v>118540</v>
      </c>
      <c r="I1335" s="289"/>
      <c r="J1335" s="290"/>
      <c r="K1335" s="255" t="s">
        <v>2328</v>
      </c>
      <c r="L1335" s="284" t="s">
        <v>2341</v>
      </c>
      <c r="M1335" s="72">
        <v>23</v>
      </c>
      <c r="N1335" s="297"/>
      <c r="O1335" s="280"/>
      <c r="P1335" s="297"/>
      <c r="Q1335" s="297"/>
      <c r="R1335" s="297"/>
      <c r="S1335" s="297"/>
      <c r="T1335" s="297"/>
      <c r="U1335" s="297"/>
      <c r="V1335" s="297"/>
      <c r="W1335" s="297"/>
      <c r="X1335" s="297"/>
      <c r="Y1335" s="297"/>
      <c r="Z1335" s="297"/>
      <c r="AA1335" s="297"/>
      <c r="AB1335" s="297"/>
      <c r="AC1335" s="297"/>
      <c r="AD1335" s="297"/>
      <c r="AE1335" s="297"/>
      <c r="AF1335" s="297"/>
      <c r="AG1335" s="297"/>
      <c r="AH1335" s="297"/>
      <c r="AI1335" s="297"/>
      <c r="AJ1335" s="297"/>
      <c r="AK1335" s="297"/>
      <c r="AL1335" s="297"/>
      <c r="AM1335" s="297"/>
      <c r="AN1335" s="297"/>
      <c r="AO1335" s="297"/>
      <c r="AP1335" s="297"/>
      <c r="AQ1335" s="297"/>
      <c r="AR1335" s="297"/>
      <c r="AS1335" s="297"/>
      <c r="AT1335" s="297"/>
      <c r="AU1335" s="297"/>
      <c r="AV1335" s="297"/>
      <c r="AW1335" s="297"/>
      <c r="AX1335" s="297"/>
      <c r="AY1335" s="297"/>
      <c r="AZ1335" s="297"/>
      <c r="BA1335" s="297"/>
      <c r="BB1335" s="297"/>
      <c r="BC1335" s="297"/>
      <c r="BD1335" s="297"/>
      <c r="BE1335" s="297"/>
      <c r="BF1335" s="297"/>
      <c r="BG1335" s="297"/>
      <c r="BH1335" s="297"/>
      <c r="BI1335" s="297"/>
      <c r="BJ1335" s="297"/>
      <c r="BK1335" s="297"/>
      <c r="BL1335" s="297"/>
      <c r="BM1335" s="297"/>
      <c r="BN1335" s="297"/>
      <c r="BO1335" s="297"/>
      <c r="BP1335" s="297"/>
      <c r="BQ1335" s="297"/>
      <c r="BR1335" s="297"/>
      <c r="BS1335" s="297"/>
      <c r="BT1335" s="297"/>
      <c r="BU1335" s="297"/>
      <c r="BV1335" s="297"/>
      <c r="BW1335" s="297"/>
      <c r="BX1335" s="297"/>
      <c r="BY1335" s="297"/>
      <c r="BZ1335" s="297"/>
      <c r="CA1335" s="297"/>
      <c r="CB1335" s="297"/>
      <c r="CC1335" s="297"/>
      <c r="CD1335" s="297"/>
      <c r="CE1335" s="297"/>
      <c r="CF1335" s="297"/>
      <c r="CG1335" s="297"/>
      <c r="CH1335" s="297"/>
      <c r="CI1335" s="297"/>
      <c r="CJ1335" s="297"/>
      <c r="CK1335" s="297"/>
      <c r="CL1335" s="297"/>
      <c r="CM1335" s="297"/>
      <c r="CN1335" s="297"/>
      <c r="CO1335" s="297"/>
      <c r="CP1335" s="297"/>
      <c r="CQ1335" s="297"/>
      <c r="CR1335" s="297"/>
      <c r="CS1335" s="297"/>
      <c r="CT1335" s="297"/>
      <c r="CU1335" s="297"/>
      <c r="CV1335" s="297"/>
      <c r="CW1335" s="297"/>
      <c r="CX1335" s="297"/>
      <c r="CY1335" s="297"/>
      <c r="CZ1335" s="297"/>
      <c r="DA1335" s="297"/>
      <c r="DB1335" s="297"/>
      <c r="DC1335" s="297"/>
      <c r="DD1335" s="297"/>
      <c r="DE1335" s="297"/>
      <c r="DF1335" s="297"/>
      <c r="DG1335" s="297"/>
    </row>
    <row r="1336" spans="1:111" s="279" customFormat="1" ht="39.75" customHeight="1">
      <c r="A1336" s="291">
        <v>143</v>
      </c>
      <c r="B1336" s="285">
        <v>46</v>
      </c>
      <c r="C1336" s="5" t="s">
        <v>2342</v>
      </c>
      <c r="D1336" s="5" t="s">
        <v>2164</v>
      </c>
      <c r="E1336" s="263" t="s">
        <v>2343</v>
      </c>
      <c r="F1336" s="281" t="s">
        <v>2344</v>
      </c>
      <c r="G1336" s="281" t="s">
        <v>403</v>
      </c>
      <c r="H1336" s="283">
        <v>145400</v>
      </c>
      <c r="I1336" s="276"/>
      <c r="J1336" s="277"/>
      <c r="K1336" s="76" t="s">
        <v>2155</v>
      </c>
      <c r="L1336" s="281" t="s">
        <v>2345</v>
      </c>
      <c r="M1336" s="277">
        <v>24</v>
      </c>
      <c r="N1336" s="297"/>
      <c r="O1336" s="280"/>
      <c r="P1336" s="297"/>
      <c r="Q1336" s="297"/>
      <c r="R1336" s="297"/>
      <c r="S1336" s="297"/>
      <c r="T1336" s="297"/>
      <c r="U1336" s="297"/>
      <c r="V1336" s="297"/>
      <c r="W1336" s="297"/>
      <c r="X1336" s="297"/>
      <c r="Y1336" s="297"/>
      <c r="Z1336" s="297"/>
      <c r="AA1336" s="297"/>
      <c r="AB1336" s="297"/>
      <c r="AC1336" s="297"/>
      <c r="AD1336" s="297"/>
      <c r="AE1336" s="297"/>
      <c r="AF1336" s="297"/>
      <c r="AG1336" s="297"/>
      <c r="AH1336" s="297"/>
      <c r="AI1336" s="297"/>
      <c r="AJ1336" s="297"/>
      <c r="AK1336" s="297"/>
      <c r="AL1336" s="297"/>
      <c r="AM1336" s="297"/>
      <c r="AN1336" s="297"/>
      <c r="AO1336" s="297"/>
      <c r="AP1336" s="297"/>
      <c r="AQ1336" s="297"/>
      <c r="AR1336" s="297"/>
      <c r="AS1336" s="297"/>
      <c r="AT1336" s="297"/>
      <c r="AU1336" s="297"/>
      <c r="AV1336" s="297"/>
      <c r="AW1336" s="297"/>
      <c r="AX1336" s="297"/>
      <c r="AY1336" s="297"/>
      <c r="AZ1336" s="297"/>
      <c r="BA1336" s="297"/>
      <c r="BB1336" s="297"/>
      <c r="BC1336" s="297"/>
      <c r="BD1336" s="297"/>
      <c r="BE1336" s="297"/>
      <c r="BF1336" s="297"/>
      <c r="BG1336" s="297"/>
      <c r="BH1336" s="297"/>
      <c r="BI1336" s="297"/>
      <c r="BJ1336" s="297"/>
      <c r="BK1336" s="297"/>
      <c r="BL1336" s="297"/>
      <c r="BM1336" s="297"/>
      <c r="BN1336" s="297"/>
      <c r="BO1336" s="297"/>
      <c r="BP1336" s="297"/>
      <c r="BQ1336" s="297"/>
      <c r="BR1336" s="297"/>
      <c r="BS1336" s="297"/>
      <c r="BT1336" s="297"/>
      <c r="BU1336" s="297"/>
      <c r="BV1336" s="297"/>
      <c r="BW1336" s="297"/>
      <c r="BX1336" s="297"/>
      <c r="BY1336" s="297"/>
      <c r="BZ1336" s="297"/>
      <c r="CA1336" s="297"/>
      <c r="CB1336" s="297"/>
      <c r="CC1336" s="297"/>
      <c r="CD1336" s="297"/>
      <c r="CE1336" s="297"/>
      <c r="CF1336" s="297"/>
      <c r="CG1336" s="297"/>
      <c r="CH1336" s="297"/>
      <c r="CI1336" s="297"/>
      <c r="CJ1336" s="297"/>
      <c r="CK1336" s="297"/>
      <c r="CL1336" s="297"/>
      <c r="CM1336" s="297"/>
      <c r="CN1336" s="297"/>
      <c r="CO1336" s="297"/>
      <c r="CP1336" s="297"/>
      <c r="CQ1336" s="297"/>
      <c r="CR1336" s="297"/>
      <c r="CS1336" s="297"/>
      <c r="CT1336" s="297"/>
      <c r="CU1336" s="297"/>
      <c r="CV1336" s="297"/>
      <c r="CW1336" s="297"/>
      <c r="CX1336" s="297"/>
      <c r="CY1336" s="297"/>
      <c r="CZ1336" s="297"/>
      <c r="DA1336" s="297"/>
      <c r="DB1336" s="297"/>
      <c r="DC1336" s="297"/>
      <c r="DD1336" s="297"/>
      <c r="DE1336" s="297"/>
      <c r="DF1336" s="297"/>
      <c r="DG1336" s="297"/>
    </row>
    <row r="1337" spans="1:111" s="279" customFormat="1" ht="39.75" customHeight="1">
      <c r="A1337" s="291"/>
      <c r="B1337" s="291"/>
      <c r="C1337" s="5" t="s">
        <v>2346</v>
      </c>
      <c r="D1337" s="5" t="s">
        <v>2347</v>
      </c>
      <c r="E1337" s="263"/>
      <c r="F1337" s="281"/>
      <c r="G1337" s="281"/>
      <c r="H1337" s="109">
        <v>0</v>
      </c>
      <c r="I1337" s="276"/>
      <c r="J1337" s="277"/>
      <c r="K1337" s="76"/>
      <c r="L1337" s="281"/>
      <c r="M1337" s="277"/>
      <c r="N1337" s="297"/>
      <c r="O1337" s="280"/>
      <c r="P1337" s="297"/>
      <c r="Q1337" s="297"/>
      <c r="R1337" s="297"/>
      <c r="S1337" s="297"/>
      <c r="T1337" s="297"/>
      <c r="U1337" s="297"/>
      <c r="V1337" s="297"/>
      <c r="W1337" s="297"/>
      <c r="X1337" s="297"/>
      <c r="Y1337" s="297"/>
      <c r="Z1337" s="297"/>
      <c r="AA1337" s="297"/>
      <c r="AB1337" s="297"/>
      <c r="AC1337" s="297"/>
      <c r="AD1337" s="297"/>
      <c r="AE1337" s="297"/>
      <c r="AF1337" s="297"/>
      <c r="AG1337" s="297"/>
      <c r="AH1337" s="297"/>
      <c r="AI1337" s="297"/>
      <c r="AJ1337" s="297"/>
      <c r="AK1337" s="297"/>
      <c r="AL1337" s="297"/>
      <c r="AM1337" s="297"/>
      <c r="AN1337" s="297"/>
      <c r="AO1337" s="297"/>
      <c r="AP1337" s="297"/>
      <c r="AQ1337" s="297"/>
      <c r="AR1337" s="297"/>
      <c r="AS1337" s="297"/>
      <c r="AT1337" s="297"/>
      <c r="AU1337" s="297"/>
      <c r="AV1337" s="297"/>
      <c r="AW1337" s="297"/>
      <c r="AX1337" s="297"/>
      <c r="AY1337" s="297"/>
      <c r="AZ1337" s="297"/>
      <c r="BA1337" s="297"/>
      <c r="BB1337" s="297"/>
      <c r="BC1337" s="297"/>
      <c r="BD1337" s="297"/>
      <c r="BE1337" s="297"/>
      <c r="BF1337" s="297"/>
      <c r="BG1337" s="297"/>
      <c r="BH1337" s="297"/>
      <c r="BI1337" s="297"/>
      <c r="BJ1337" s="297"/>
      <c r="BK1337" s="297"/>
      <c r="BL1337" s="297"/>
      <c r="BM1337" s="297"/>
      <c r="BN1337" s="297"/>
      <c r="BO1337" s="297"/>
      <c r="BP1337" s="297"/>
      <c r="BQ1337" s="297"/>
      <c r="BR1337" s="297"/>
      <c r="BS1337" s="297"/>
      <c r="BT1337" s="297"/>
      <c r="BU1337" s="297"/>
      <c r="BV1337" s="297"/>
      <c r="BW1337" s="297"/>
      <c r="BX1337" s="297"/>
      <c r="BY1337" s="297"/>
      <c r="BZ1337" s="297"/>
      <c r="CA1337" s="297"/>
      <c r="CB1337" s="297"/>
      <c r="CC1337" s="297"/>
      <c r="CD1337" s="297"/>
      <c r="CE1337" s="297"/>
      <c r="CF1337" s="297"/>
      <c r="CG1337" s="297"/>
      <c r="CH1337" s="297"/>
      <c r="CI1337" s="297"/>
      <c r="CJ1337" s="297"/>
      <c r="CK1337" s="297"/>
      <c r="CL1337" s="297"/>
      <c r="CM1337" s="297"/>
      <c r="CN1337" s="297"/>
      <c r="CO1337" s="297"/>
      <c r="CP1337" s="297"/>
      <c r="CQ1337" s="297"/>
      <c r="CR1337" s="297"/>
      <c r="CS1337" s="297"/>
      <c r="CT1337" s="297"/>
      <c r="CU1337" s="297"/>
      <c r="CV1337" s="297"/>
      <c r="CW1337" s="297"/>
      <c r="CX1337" s="297"/>
      <c r="CY1337" s="297"/>
      <c r="CZ1337" s="297"/>
      <c r="DA1337" s="297"/>
      <c r="DB1337" s="297"/>
      <c r="DC1337" s="297"/>
      <c r="DD1337" s="297"/>
      <c r="DE1337" s="297"/>
      <c r="DF1337" s="297"/>
      <c r="DG1337" s="297"/>
    </row>
    <row r="1338" spans="1:111" s="279" customFormat="1" ht="39.75" customHeight="1">
      <c r="A1338" s="291">
        <v>144</v>
      </c>
      <c r="B1338" s="291">
        <v>47</v>
      </c>
      <c r="C1338" s="5" t="s">
        <v>2348</v>
      </c>
      <c r="D1338" s="5" t="s">
        <v>2152</v>
      </c>
      <c r="E1338" s="263" t="s">
        <v>2349</v>
      </c>
      <c r="F1338" s="281" t="s">
        <v>2350</v>
      </c>
      <c r="G1338" s="281" t="s">
        <v>54</v>
      </c>
      <c r="H1338" s="282">
        <v>90000</v>
      </c>
      <c r="I1338" s="276"/>
      <c r="J1338" s="277"/>
      <c r="K1338" s="76" t="s">
        <v>2155</v>
      </c>
      <c r="L1338" s="281" t="s">
        <v>2351</v>
      </c>
      <c r="M1338" s="277"/>
      <c r="N1338" s="297"/>
      <c r="O1338" s="280"/>
      <c r="P1338" s="297"/>
      <c r="Q1338" s="297"/>
      <c r="R1338" s="297"/>
      <c r="S1338" s="297"/>
      <c r="T1338" s="297"/>
      <c r="U1338" s="297"/>
      <c r="V1338" s="297"/>
      <c r="W1338" s="297"/>
      <c r="X1338" s="297"/>
      <c r="Y1338" s="297"/>
      <c r="Z1338" s="297"/>
      <c r="AA1338" s="297"/>
      <c r="AB1338" s="297"/>
      <c r="AC1338" s="297"/>
      <c r="AD1338" s="297"/>
      <c r="AE1338" s="297"/>
      <c r="AF1338" s="297"/>
      <c r="AG1338" s="297"/>
      <c r="AH1338" s="297"/>
      <c r="AI1338" s="297"/>
      <c r="AJ1338" s="297"/>
      <c r="AK1338" s="297"/>
      <c r="AL1338" s="297"/>
      <c r="AM1338" s="297"/>
      <c r="AN1338" s="297"/>
      <c r="AO1338" s="297"/>
      <c r="AP1338" s="297"/>
      <c r="AQ1338" s="297"/>
      <c r="AR1338" s="297"/>
      <c r="AS1338" s="297"/>
      <c r="AT1338" s="297"/>
      <c r="AU1338" s="297"/>
      <c r="AV1338" s="297"/>
      <c r="AW1338" s="297"/>
      <c r="AX1338" s="297"/>
      <c r="AY1338" s="297"/>
      <c r="AZ1338" s="297"/>
      <c r="BA1338" s="297"/>
      <c r="BB1338" s="297"/>
      <c r="BC1338" s="297"/>
      <c r="BD1338" s="297"/>
      <c r="BE1338" s="297"/>
      <c r="BF1338" s="297"/>
      <c r="BG1338" s="297"/>
      <c r="BH1338" s="297"/>
      <c r="BI1338" s="297"/>
      <c r="BJ1338" s="297"/>
      <c r="BK1338" s="297"/>
      <c r="BL1338" s="297"/>
      <c r="BM1338" s="297"/>
      <c r="BN1338" s="297"/>
      <c r="BO1338" s="297"/>
      <c r="BP1338" s="297"/>
      <c r="BQ1338" s="297"/>
      <c r="BR1338" s="297"/>
      <c r="BS1338" s="297"/>
      <c r="BT1338" s="297"/>
      <c r="BU1338" s="297"/>
      <c r="BV1338" s="297"/>
      <c r="BW1338" s="297"/>
      <c r="BX1338" s="297"/>
      <c r="BY1338" s="297"/>
      <c r="BZ1338" s="297"/>
      <c r="CA1338" s="297"/>
      <c r="CB1338" s="297"/>
      <c r="CC1338" s="297"/>
      <c r="CD1338" s="297"/>
      <c r="CE1338" s="297"/>
      <c r="CF1338" s="297"/>
      <c r="CG1338" s="297"/>
      <c r="CH1338" s="297"/>
      <c r="CI1338" s="297"/>
      <c r="CJ1338" s="297"/>
      <c r="CK1338" s="297"/>
      <c r="CL1338" s="297"/>
      <c r="CM1338" s="297"/>
      <c r="CN1338" s="297"/>
      <c r="CO1338" s="297"/>
      <c r="CP1338" s="297"/>
      <c r="CQ1338" s="297"/>
      <c r="CR1338" s="297"/>
      <c r="CS1338" s="297"/>
      <c r="CT1338" s="297"/>
      <c r="CU1338" s="297"/>
      <c r="CV1338" s="297"/>
      <c r="CW1338" s="297"/>
      <c r="CX1338" s="297"/>
      <c r="CY1338" s="297"/>
      <c r="CZ1338" s="297"/>
      <c r="DA1338" s="297"/>
      <c r="DB1338" s="297"/>
      <c r="DC1338" s="297"/>
      <c r="DD1338" s="297"/>
      <c r="DE1338" s="297"/>
      <c r="DF1338" s="297"/>
      <c r="DG1338" s="297"/>
    </row>
    <row r="1339" spans="1:111" s="279" customFormat="1" ht="39.75" customHeight="1">
      <c r="A1339" s="291">
        <v>145</v>
      </c>
      <c r="B1339" s="291">
        <v>48</v>
      </c>
      <c r="C1339" s="266" t="s">
        <v>2352</v>
      </c>
      <c r="D1339" s="266" t="s">
        <v>2331</v>
      </c>
      <c r="E1339" s="266" t="s">
        <v>2353</v>
      </c>
      <c r="F1339" s="266" t="s">
        <v>2354</v>
      </c>
      <c r="G1339" s="300" t="s">
        <v>54</v>
      </c>
      <c r="H1339" s="283">
        <v>5000</v>
      </c>
      <c r="I1339" s="276"/>
      <c r="J1339" s="277"/>
      <c r="K1339" s="76" t="s">
        <v>2355</v>
      </c>
      <c r="L1339" s="266" t="s">
        <v>2356</v>
      </c>
      <c r="M1339" s="72"/>
      <c r="N1339" s="297"/>
      <c r="O1339" s="280"/>
      <c r="P1339" s="297"/>
      <c r="Q1339" s="297"/>
      <c r="R1339" s="297"/>
      <c r="S1339" s="297"/>
      <c r="T1339" s="297"/>
      <c r="U1339" s="297"/>
      <c r="V1339" s="297"/>
      <c r="W1339" s="297"/>
      <c r="X1339" s="297"/>
      <c r="Y1339" s="297"/>
      <c r="Z1339" s="297"/>
      <c r="AA1339" s="297"/>
      <c r="AB1339" s="297"/>
      <c r="AC1339" s="297"/>
      <c r="AD1339" s="297"/>
      <c r="AE1339" s="297"/>
      <c r="AF1339" s="297"/>
      <c r="AG1339" s="297"/>
      <c r="AH1339" s="297"/>
      <c r="AI1339" s="297"/>
      <c r="AJ1339" s="297"/>
      <c r="AK1339" s="297"/>
      <c r="AL1339" s="297"/>
      <c r="AM1339" s="297"/>
      <c r="AN1339" s="297"/>
      <c r="AO1339" s="297"/>
      <c r="AP1339" s="297"/>
      <c r="AQ1339" s="297"/>
      <c r="AR1339" s="297"/>
      <c r="AS1339" s="297"/>
      <c r="AT1339" s="297"/>
      <c r="AU1339" s="297"/>
      <c r="AV1339" s="297"/>
      <c r="AW1339" s="297"/>
      <c r="AX1339" s="297"/>
      <c r="AY1339" s="297"/>
      <c r="AZ1339" s="297"/>
      <c r="BA1339" s="297"/>
      <c r="BB1339" s="297"/>
      <c r="BC1339" s="297"/>
      <c r="BD1339" s="297"/>
      <c r="BE1339" s="297"/>
      <c r="BF1339" s="297"/>
      <c r="BG1339" s="297"/>
      <c r="BH1339" s="297"/>
      <c r="BI1339" s="297"/>
      <c r="BJ1339" s="297"/>
      <c r="BK1339" s="297"/>
      <c r="BL1339" s="297"/>
      <c r="BM1339" s="297"/>
      <c r="BN1339" s="297"/>
      <c r="BO1339" s="297"/>
      <c r="BP1339" s="297"/>
      <c r="BQ1339" s="297"/>
      <c r="BR1339" s="297"/>
      <c r="BS1339" s="297"/>
      <c r="BT1339" s="297"/>
      <c r="BU1339" s="297"/>
      <c r="BV1339" s="297"/>
      <c r="BW1339" s="297"/>
      <c r="BX1339" s="297"/>
      <c r="BY1339" s="297"/>
      <c r="BZ1339" s="297"/>
      <c r="CA1339" s="297"/>
      <c r="CB1339" s="297"/>
      <c r="CC1339" s="297"/>
      <c r="CD1339" s="297"/>
      <c r="CE1339" s="297"/>
      <c r="CF1339" s="297"/>
      <c r="CG1339" s="297"/>
      <c r="CH1339" s="297"/>
      <c r="CI1339" s="297"/>
      <c r="CJ1339" s="297"/>
      <c r="CK1339" s="297"/>
      <c r="CL1339" s="297"/>
      <c r="CM1339" s="297"/>
      <c r="CN1339" s="297"/>
      <c r="CO1339" s="297"/>
      <c r="CP1339" s="297"/>
      <c r="CQ1339" s="297"/>
      <c r="CR1339" s="297"/>
      <c r="CS1339" s="297"/>
      <c r="CT1339" s="297"/>
      <c r="CU1339" s="297"/>
      <c r="CV1339" s="297"/>
      <c r="CW1339" s="297"/>
      <c r="CX1339" s="297"/>
      <c r="CY1339" s="297"/>
      <c r="CZ1339" s="297"/>
      <c r="DA1339" s="297"/>
      <c r="DB1339" s="297"/>
      <c r="DC1339" s="297"/>
      <c r="DD1339" s="297"/>
      <c r="DE1339" s="297"/>
      <c r="DF1339" s="297"/>
      <c r="DG1339" s="297"/>
    </row>
    <row r="1340" spans="1:111" s="279" customFormat="1" ht="39.75" customHeight="1">
      <c r="A1340" s="291">
        <v>146</v>
      </c>
      <c r="B1340" s="291">
        <v>49</v>
      </c>
      <c r="C1340" s="5" t="s">
        <v>2357</v>
      </c>
      <c r="D1340" s="5" t="s">
        <v>2148</v>
      </c>
      <c r="E1340" s="263" t="s">
        <v>2358</v>
      </c>
      <c r="F1340" s="281" t="s">
        <v>2359</v>
      </c>
      <c r="G1340" s="281" t="s">
        <v>403</v>
      </c>
      <c r="H1340" s="282">
        <v>5000</v>
      </c>
      <c r="I1340" s="276"/>
      <c r="J1340" s="277"/>
      <c r="K1340" s="76" t="s">
        <v>2360</v>
      </c>
      <c r="L1340" s="281" t="s">
        <v>2361</v>
      </c>
      <c r="M1340" s="277"/>
      <c r="N1340" s="297"/>
      <c r="O1340" s="280"/>
      <c r="P1340" s="297"/>
      <c r="Q1340" s="297"/>
      <c r="R1340" s="297"/>
      <c r="S1340" s="297"/>
      <c r="T1340" s="297"/>
      <c r="U1340" s="297"/>
      <c r="V1340" s="297"/>
      <c r="W1340" s="297"/>
      <c r="X1340" s="297"/>
      <c r="Y1340" s="297"/>
      <c r="Z1340" s="297"/>
      <c r="AA1340" s="297"/>
      <c r="AB1340" s="297"/>
      <c r="AC1340" s="297"/>
      <c r="AD1340" s="297"/>
      <c r="AE1340" s="297"/>
      <c r="AF1340" s="297"/>
      <c r="AG1340" s="297"/>
      <c r="AH1340" s="297"/>
      <c r="AI1340" s="297"/>
      <c r="AJ1340" s="297"/>
      <c r="AK1340" s="297"/>
      <c r="AL1340" s="297"/>
      <c r="AM1340" s="297"/>
      <c r="AN1340" s="297"/>
      <c r="AO1340" s="297"/>
      <c r="AP1340" s="297"/>
      <c r="AQ1340" s="297"/>
      <c r="AR1340" s="297"/>
      <c r="AS1340" s="297"/>
      <c r="AT1340" s="297"/>
      <c r="AU1340" s="297"/>
      <c r="AV1340" s="297"/>
      <c r="AW1340" s="297"/>
      <c r="AX1340" s="297"/>
      <c r="AY1340" s="297"/>
      <c r="AZ1340" s="297"/>
      <c r="BA1340" s="297"/>
      <c r="BB1340" s="297"/>
      <c r="BC1340" s="297"/>
      <c r="BD1340" s="297"/>
      <c r="BE1340" s="297"/>
      <c r="BF1340" s="297"/>
      <c r="BG1340" s="297"/>
      <c r="BH1340" s="297"/>
      <c r="BI1340" s="297"/>
      <c r="BJ1340" s="297"/>
      <c r="BK1340" s="297"/>
      <c r="BL1340" s="297"/>
      <c r="BM1340" s="297"/>
      <c r="BN1340" s="297"/>
      <c r="BO1340" s="297"/>
      <c r="BP1340" s="297"/>
      <c r="BQ1340" s="297"/>
      <c r="BR1340" s="297"/>
      <c r="BS1340" s="297"/>
      <c r="BT1340" s="297"/>
      <c r="BU1340" s="297"/>
      <c r="BV1340" s="297"/>
      <c r="BW1340" s="297"/>
      <c r="BX1340" s="297"/>
      <c r="BY1340" s="297"/>
      <c r="BZ1340" s="297"/>
      <c r="CA1340" s="297"/>
      <c r="CB1340" s="297"/>
      <c r="CC1340" s="297"/>
      <c r="CD1340" s="297"/>
      <c r="CE1340" s="297"/>
      <c r="CF1340" s="297"/>
      <c r="CG1340" s="297"/>
      <c r="CH1340" s="297"/>
      <c r="CI1340" s="297"/>
      <c r="CJ1340" s="297"/>
      <c r="CK1340" s="297"/>
      <c r="CL1340" s="297"/>
      <c r="CM1340" s="297"/>
      <c r="CN1340" s="297"/>
      <c r="CO1340" s="297"/>
      <c r="CP1340" s="297"/>
      <c r="CQ1340" s="297"/>
      <c r="CR1340" s="297"/>
      <c r="CS1340" s="297"/>
      <c r="CT1340" s="297"/>
      <c r="CU1340" s="297"/>
      <c r="CV1340" s="297"/>
      <c r="CW1340" s="297"/>
      <c r="CX1340" s="297"/>
      <c r="CY1340" s="297"/>
      <c r="CZ1340" s="297"/>
      <c r="DA1340" s="297"/>
      <c r="DB1340" s="297"/>
      <c r="DC1340" s="297"/>
      <c r="DD1340" s="297"/>
      <c r="DE1340" s="297"/>
      <c r="DF1340" s="297"/>
      <c r="DG1340" s="297"/>
    </row>
    <row r="1341" spans="1:111" s="279" customFormat="1" ht="39.75" customHeight="1">
      <c r="A1341" s="291"/>
      <c r="B1341" s="291"/>
      <c r="C1341" s="5"/>
      <c r="D1341" s="5"/>
      <c r="E1341" s="263"/>
      <c r="F1341" s="281"/>
      <c r="G1341" s="281"/>
      <c r="H1341" s="282">
        <v>0</v>
      </c>
      <c r="I1341" s="276"/>
      <c r="J1341" s="277"/>
      <c r="K1341" s="76"/>
      <c r="L1341" s="281"/>
      <c r="M1341" s="277"/>
      <c r="N1341" s="297"/>
      <c r="O1341" s="280"/>
      <c r="P1341" s="297"/>
      <c r="Q1341" s="297"/>
      <c r="R1341" s="297"/>
      <c r="S1341" s="297"/>
      <c r="T1341" s="297"/>
      <c r="U1341" s="297"/>
      <c r="V1341" s="297"/>
      <c r="W1341" s="297"/>
      <c r="X1341" s="297"/>
      <c r="Y1341" s="297"/>
      <c r="Z1341" s="297"/>
      <c r="AA1341" s="297"/>
      <c r="AB1341" s="297"/>
      <c r="AC1341" s="297"/>
      <c r="AD1341" s="297"/>
      <c r="AE1341" s="297"/>
      <c r="AF1341" s="297"/>
      <c r="AG1341" s="297"/>
      <c r="AH1341" s="297"/>
      <c r="AI1341" s="297"/>
      <c r="AJ1341" s="297"/>
      <c r="AK1341" s="297"/>
      <c r="AL1341" s="297"/>
      <c r="AM1341" s="297"/>
      <c r="AN1341" s="297"/>
      <c r="AO1341" s="297"/>
      <c r="AP1341" s="297"/>
      <c r="AQ1341" s="297"/>
      <c r="AR1341" s="297"/>
      <c r="AS1341" s="297"/>
      <c r="AT1341" s="297"/>
      <c r="AU1341" s="297"/>
      <c r="AV1341" s="297"/>
      <c r="AW1341" s="297"/>
      <c r="AX1341" s="297"/>
      <c r="AY1341" s="297"/>
      <c r="AZ1341" s="297"/>
      <c r="BA1341" s="297"/>
      <c r="BB1341" s="297"/>
      <c r="BC1341" s="297"/>
      <c r="BD1341" s="297"/>
      <c r="BE1341" s="297"/>
      <c r="BF1341" s="297"/>
      <c r="BG1341" s="297"/>
      <c r="BH1341" s="297"/>
      <c r="BI1341" s="297"/>
      <c r="BJ1341" s="297"/>
      <c r="BK1341" s="297"/>
      <c r="BL1341" s="297"/>
      <c r="BM1341" s="297"/>
      <c r="BN1341" s="297"/>
      <c r="BO1341" s="297"/>
      <c r="BP1341" s="297"/>
      <c r="BQ1341" s="297"/>
      <c r="BR1341" s="297"/>
      <c r="BS1341" s="297"/>
      <c r="BT1341" s="297"/>
      <c r="BU1341" s="297"/>
      <c r="BV1341" s="297"/>
      <c r="BW1341" s="297"/>
      <c r="BX1341" s="297"/>
      <c r="BY1341" s="297"/>
      <c r="BZ1341" s="297"/>
      <c r="CA1341" s="297"/>
      <c r="CB1341" s="297"/>
      <c r="CC1341" s="297"/>
      <c r="CD1341" s="297"/>
      <c r="CE1341" s="297"/>
      <c r="CF1341" s="297"/>
      <c r="CG1341" s="297"/>
      <c r="CH1341" s="297"/>
      <c r="CI1341" s="297"/>
      <c r="CJ1341" s="297"/>
      <c r="CK1341" s="297"/>
      <c r="CL1341" s="297"/>
      <c r="CM1341" s="297"/>
      <c r="CN1341" s="297"/>
      <c r="CO1341" s="297"/>
      <c r="CP1341" s="297"/>
      <c r="CQ1341" s="297"/>
      <c r="CR1341" s="297"/>
      <c r="CS1341" s="297"/>
      <c r="CT1341" s="297"/>
      <c r="CU1341" s="297"/>
      <c r="CV1341" s="297"/>
      <c r="CW1341" s="297"/>
      <c r="CX1341" s="297"/>
      <c r="CY1341" s="297"/>
      <c r="CZ1341" s="297"/>
      <c r="DA1341" s="297"/>
      <c r="DB1341" s="297"/>
      <c r="DC1341" s="297"/>
      <c r="DD1341" s="297"/>
      <c r="DE1341" s="297"/>
      <c r="DF1341" s="297"/>
      <c r="DG1341" s="297"/>
    </row>
    <row r="1342" spans="1:111" s="279" customFormat="1" ht="39.75" customHeight="1">
      <c r="A1342" s="291"/>
      <c r="B1342" s="291"/>
      <c r="C1342" s="266"/>
      <c r="D1342" s="266"/>
      <c r="E1342" s="264"/>
      <c r="F1342" s="264"/>
      <c r="G1342" s="284"/>
      <c r="H1342" s="109">
        <v>0</v>
      </c>
      <c r="I1342" s="267"/>
      <c r="J1342" s="72"/>
      <c r="K1342" s="6"/>
      <c r="L1342" s="264"/>
      <c r="M1342" s="72"/>
      <c r="N1342" s="297"/>
      <c r="O1342" s="280"/>
      <c r="P1342" s="297"/>
      <c r="Q1342" s="297"/>
      <c r="R1342" s="297"/>
      <c r="S1342" s="297"/>
      <c r="T1342" s="297"/>
      <c r="U1342" s="297"/>
      <c r="V1342" s="297"/>
      <c r="W1342" s="297"/>
      <c r="X1342" s="297"/>
      <c r="Y1342" s="297"/>
      <c r="Z1342" s="297"/>
      <c r="AA1342" s="297"/>
      <c r="AB1342" s="297"/>
      <c r="AC1342" s="297"/>
      <c r="AD1342" s="297"/>
      <c r="AE1342" s="297"/>
      <c r="AF1342" s="297"/>
      <c r="AG1342" s="297"/>
      <c r="AH1342" s="297"/>
      <c r="AI1342" s="297"/>
      <c r="AJ1342" s="297"/>
      <c r="AK1342" s="297"/>
      <c r="AL1342" s="297"/>
      <c r="AM1342" s="297"/>
      <c r="AN1342" s="297"/>
      <c r="AO1342" s="297"/>
      <c r="AP1342" s="297"/>
      <c r="AQ1342" s="297"/>
      <c r="AR1342" s="297"/>
      <c r="AS1342" s="297"/>
      <c r="AT1342" s="297"/>
      <c r="AU1342" s="297"/>
      <c r="AV1342" s="297"/>
      <c r="AW1342" s="297"/>
      <c r="AX1342" s="297"/>
      <c r="AY1342" s="297"/>
      <c r="AZ1342" s="297"/>
      <c r="BA1342" s="297"/>
      <c r="BB1342" s="297"/>
      <c r="BC1342" s="297"/>
      <c r="BD1342" s="297"/>
      <c r="BE1342" s="297"/>
      <c r="BF1342" s="297"/>
      <c r="BG1342" s="297"/>
      <c r="BH1342" s="297"/>
      <c r="BI1342" s="297"/>
      <c r="BJ1342" s="297"/>
      <c r="BK1342" s="297"/>
      <c r="BL1342" s="297"/>
      <c r="BM1342" s="297"/>
      <c r="BN1342" s="297"/>
      <c r="BO1342" s="297"/>
      <c r="BP1342" s="297"/>
      <c r="BQ1342" s="297"/>
      <c r="BR1342" s="297"/>
      <c r="BS1342" s="297"/>
      <c r="BT1342" s="297"/>
      <c r="BU1342" s="297"/>
      <c r="BV1342" s="297"/>
      <c r="BW1342" s="297"/>
      <c r="BX1342" s="297"/>
      <c r="BY1342" s="297"/>
      <c r="BZ1342" s="297"/>
      <c r="CA1342" s="297"/>
      <c r="CB1342" s="297"/>
      <c r="CC1342" s="297"/>
      <c r="CD1342" s="297"/>
      <c r="CE1342" s="297"/>
      <c r="CF1342" s="297"/>
      <c r="CG1342" s="297"/>
      <c r="CH1342" s="297"/>
      <c r="CI1342" s="297"/>
      <c r="CJ1342" s="297"/>
      <c r="CK1342" s="297"/>
      <c r="CL1342" s="297"/>
      <c r="CM1342" s="297"/>
      <c r="CN1342" s="297"/>
      <c r="CO1342" s="297"/>
      <c r="CP1342" s="297"/>
      <c r="CQ1342" s="297"/>
      <c r="CR1342" s="297"/>
      <c r="CS1342" s="297"/>
      <c r="CT1342" s="297"/>
      <c r="CU1342" s="297"/>
      <c r="CV1342" s="297"/>
      <c r="CW1342" s="297"/>
      <c r="CX1342" s="297"/>
      <c r="CY1342" s="297"/>
      <c r="CZ1342" s="297"/>
      <c r="DA1342" s="297"/>
      <c r="DB1342" s="297"/>
      <c r="DC1342" s="297"/>
      <c r="DD1342" s="297"/>
      <c r="DE1342" s="297"/>
      <c r="DF1342" s="297"/>
      <c r="DG1342" s="297"/>
    </row>
    <row r="1343" spans="1:111" s="279" customFormat="1" ht="39.75" customHeight="1">
      <c r="A1343" s="273">
        <v>147</v>
      </c>
      <c r="B1343" s="273">
        <v>1</v>
      </c>
      <c r="C1343" s="6" t="s">
        <v>2362</v>
      </c>
      <c r="D1343" s="72" t="s">
        <v>2363</v>
      </c>
      <c r="E1343" s="72" t="s">
        <v>2364</v>
      </c>
      <c r="F1343" s="72" t="s">
        <v>2365</v>
      </c>
      <c r="G1343" s="265" t="s">
        <v>54</v>
      </c>
      <c r="H1343" s="265">
        <v>3304</v>
      </c>
      <c r="I1343" s="267"/>
      <c r="J1343" s="72"/>
      <c r="K1343" s="72" t="s">
        <v>2366</v>
      </c>
      <c r="L1343" s="72" t="s">
        <v>2367</v>
      </c>
      <c r="M1343" s="108" t="s">
        <v>2368</v>
      </c>
      <c r="N1343" s="297"/>
      <c r="O1343" s="280"/>
      <c r="P1343" s="297"/>
      <c r="Q1343" s="297"/>
      <c r="R1343" s="297"/>
      <c r="S1343" s="297"/>
      <c r="T1343" s="297"/>
      <c r="U1343" s="297"/>
      <c r="V1343" s="297"/>
      <c r="W1343" s="297"/>
      <c r="X1343" s="297"/>
      <c r="Y1343" s="297"/>
      <c r="Z1343" s="297"/>
      <c r="AA1343" s="297"/>
      <c r="AB1343" s="297"/>
      <c r="AC1343" s="297"/>
      <c r="AD1343" s="297"/>
      <c r="AE1343" s="297"/>
      <c r="AF1343" s="297"/>
      <c r="AG1343" s="297"/>
      <c r="AH1343" s="297"/>
      <c r="AI1343" s="297"/>
      <c r="AJ1343" s="297"/>
      <c r="AK1343" s="297"/>
      <c r="AL1343" s="297"/>
      <c r="AM1343" s="297"/>
      <c r="AN1343" s="297"/>
      <c r="AO1343" s="297"/>
      <c r="AP1343" s="297"/>
      <c r="AQ1343" s="297"/>
      <c r="AR1343" s="297"/>
      <c r="AS1343" s="297"/>
      <c r="AT1343" s="297"/>
      <c r="AU1343" s="297"/>
      <c r="AV1343" s="297"/>
      <c r="AW1343" s="297"/>
      <c r="AX1343" s="297"/>
      <c r="AY1343" s="297"/>
      <c r="AZ1343" s="297"/>
      <c r="BA1343" s="297"/>
      <c r="BB1343" s="297"/>
      <c r="BC1343" s="297"/>
      <c r="BD1343" s="297"/>
      <c r="BE1343" s="297"/>
      <c r="BF1343" s="297"/>
      <c r="BG1343" s="297"/>
      <c r="BH1343" s="297"/>
      <c r="BI1343" s="297"/>
      <c r="BJ1343" s="297"/>
      <c r="BK1343" s="297"/>
      <c r="BL1343" s="297"/>
      <c r="BM1343" s="297"/>
      <c r="BN1343" s="297"/>
      <c r="BO1343" s="297"/>
      <c r="BP1343" s="297"/>
      <c r="BQ1343" s="297"/>
      <c r="BR1343" s="297"/>
      <c r="BS1343" s="297"/>
      <c r="BT1343" s="297"/>
      <c r="BU1343" s="297"/>
      <c r="BV1343" s="297"/>
      <c r="BW1343" s="297"/>
      <c r="BX1343" s="297"/>
      <c r="BY1343" s="297"/>
      <c r="BZ1343" s="297"/>
      <c r="CA1343" s="297"/>
      <c r="CB1343" s="297"/>
      <c r="CC1343" s="297"/>
      <c r="CD1343" s="297"/>
      <c r="CE1343" s="297"/>
      <c r="CF1343" s="297"/>
      <c r="CG1343" s="297"/>
      <c r="CH1343" s="297"/>
      <c r="CI1343" s="297"/>
      <c r="CJ1343" s="297"/>
      <c r="CK1343" s="297"/>
      <c r="CL1343" s="297"/>
      <c r="CM1343" s="297"/>
      <c r="CN1343" s="297"/>
      <c r="CO1343" s="297"/>
      <c r="CP1343" s="297"/>
      <c r="CQ1343" s="297"/>
      <c r="CR1343" s="297"/>
      <c r="CS1343" s="297"/>
      <c r="CT1343" s="297"/>
      <c r="CU1343" s="297"/>
      <c r="CV1343" s="297"/>
      <c r="CW1343" s="297"/>
      <c r="CX1343" s="297"/>
      <c r="CY1343" s="297"/>
      <c r="CZ1343" s="297"/>
      <c r="DA1343" s="297"/>
      <c r="DB1343" s="297"/>
      <c r="DC1343" s="297"/>
      <c r="DD1343" s="297"/>
      <c r="DE1343" s="297"/>
      <c r="DF1343" s="297"/>
      <c r="DG1343" s="297"/>
    </row>
    <row r="1344" spans="1:111" s="279" customFormat="1" ht="39.75" customHeight="1">
      <c r="A1344" s="273">
        <v>148</v>
      </c>
      <c r="B1344" s="273">
        <v>2</v>
      </c>
      <c r="C1344" s="240" t="s">
        <v>2369</v>
      </c>
      <c r="D1344" s="240" t="s">
        <v>2370</v>
      </c>
      <c r="E1344" s="263" t="s">
        <v>2371</v>
      </c>
      <c r="F1344" s="263" t="s">
        <v>2372</v>
      </c>
      <c r="G1344" s="263" t="s">
        <v>54</v>
      </c>
      <c r="H1344" s="109">
        <v>600</v>
      </c>
      <c r="I1344" s="276"/>
      <c r="J1344" s="277"/>
      <c r="K1344" s="76" t="s">
        <v>2373</v>
      </c>
      <c r="L1344" s="263" t="s">
        <v>2374</v>
      </c>
      <c r="M1344" s="277"/>
      <c r="N1344" s="297"/>
      <c r="O1344" s="280"/>
      <c r="P1344" s="297"/>
      <c r="Q1344" s="297"/>
      <c r="R1344" s="297"/>
      <c r="S1344" s="297"/>
      <c r="T1344" s="297"/>
      <c r="U1344" s="297"/>
      <c r="V1344" s="297"/>
      <c r="W1344" s="297"/>
      <c r="X1344" s="297"/>
      <c r="Y1344" s="297"/>
      <c r="Z1344" s="297"/>
      <c r="AA1344" s="297"/>
      <c r="AB1344" s="297"/>
      <c r="AC1344" s="297"/>
      <c r="AD1344" s="297"/>
      <c r="AE1344" s="297"/>
      <c r="AF1344" s="297"/>
      <c r="AG1344" s="297"/>
      <c r="AH1344" s="297"/>
      <c r="AI1344" s="297"/>
      <c r="AJ1344" s="297"/>
      <c r="AK1344" s="297"/>
      <c r="AL1344" s="297"/>
      <c r="AM1344" s="297"/>
      <c r="AN1344" s="297"/>
      <c r="AO1344" s="297"/>
      <c r="AP1344" s="297"/>
      <c r="AQ1344" s="297"/>
      <c r="AR1344" s="297"/>
      <c r="AS1344" s="297"/>
      <c r="AT1344" s="297"/>
      <c r="AU1344" s="297"/>
      <c r="AV1344" s="297"/>
      <c r="AW1344" s="297"/>
      <c r="AX1344" s="297"/>
      <c r="AY1344" s="297"/>
      <c r="AZ1344" s="297"/>
      <c r="BA1344" s="297"/>
      <c r="BB1344" s="297"/>
      <c r="BC1344" s="297"/>
      <c r="BD1344" s="297"/>
      <c r="BE1344" s="297"/>
      <c r="BF1344" s="297"/>
      <c r="BG1344" s="297"/>
      <c r="BH1344" s="297"/>
      <c r="BI1344" s="297"/>
      <c r="BJ1344" s="297"/>
      <c r="BK1344" s="297"/>
      <c r="BL1344" s="297"/>
      <c r="BM1344" s="297"/>
      <c r="BN1344" s="297"/>
      <c r="BO1344" s="297"/>
      <c r="BP1344" s="297"/>
      <c r="BQ1344" s="297"/>
      <c r="BR1344" s="297"/>
      <c r="BS1344" s="297"/>
      <c r="BT1344" s="297"/>
      <c r="BU1344" s="297"/>
      <c r="BV1344" s="297"/>
      <c r="BW1344" s="297"/>
      <c r="BX1344" s="297"/>
      <c r="BY1344" s="297"/>
      <c r="BZ1344" s="297"/>
      <c r="CA1344" s="297"/>
      <c r="CB1344" s="297"/>
      <c r="CC1344" s="297"/>
      <c r="CD1344" s="297"/>
      <c r="CE1344" s="297"/>
      <c r="CF1344" s="297"/>
      <c r="CG1344" s="297"/>
      <c r="CH1344" s="297"/>
      <c r="CI1344" s="297"/>
      <c r="CJ1344" s="297"/>
      <c r="CK1344" s="297"/>
      <c r="CL1344" s="297"/>
      <c r="CM1344" s="297"/>
      <c r="CN1344" s="297"/>
      <c r="CO1344" s="297"/>
      <c r="CP1344" s="297"/>
      <c r="CQ1344" s="297"/>
      <c r="CR1344" s="297"/>
      <c r="CS1344" s="297"/>
      <c r="CT1344" s="297"/>
      <c r="CU1344" s="297"/>
      <c r="CV1344" s="297"/>
      <c r="CW1344" s="297"/>
      <c r="CX1344" s="297"/>
      <c r="CY1344" s="297"/>
      <c r="CZ1344" s="297"/>
      <c r="DA1344" s="297"/>
      <c r="DB1344" s="297"/>
      <c r="DC1344" s="297"/>
      <c r="DD1344" s="297"/>
      <c r="DE1344" s="297"/>
      <c r="DF1344" s="297"/>
      <c r="DG1344" s="297"/>
    </row>
    <row r="1345" spans="1:111" s="279" customFormat="1" ht="39.75" customHeight="1">
      <c r="A1345" s="273">
        <v>149</v>
      </c>
      <c r="B1345" s="291">
        <v>3</v>
      </c>
      <c r="C1345" s="5" t="s">
        <v>2375</v>
      </c>
      <c r="D1345" s="5" t="s">
        <v>2376</v>
      </c>
      <c r="E1345" s="263" t="s">
        <v>2377</v>
      </c>
      <c r="F1345" s="273" t="s">
        <v>2378</v>
      </c>
      <c r="G1345" s="281" t="s">
        <v>54</v>
      </c>
      <c r="H1345" s="282">
        <v>2213</v>
      </c>
      <c r="I1345" s="276"/>
      <c r="J1345" s="277"/>
      <c r="K1345" s="76" t="s">
        <v>2373</v>
      </c>
      <c r="L1345" s="273" t="s">
        <v>2379</v>
      </c>
      <c r="M1345" s="277"/>
      <c r="N1345" s="297"/>
      <c r="O1345" s="280"/>
      <c r="P1345" s="297"/>
      <c r="Q1345" s="297"/>
      <c r="R1345" s="297"/>
      <c r="S1345" s="297"/>
      <c r="T1345" s="297"/>
      <c r="U1345" s="297"/>
      <c r="V1345" s="297"/>
      <c r="W1345" s="297"/>
      <c r="X1345" s="297"/>
      <c r="Y1345" s="297"/>
      <c r="Z1345" s="297"/>
      <c r="AA1345" s="297"/>
      <c r="AB1345" s="297"/>
      <c r="AC1345" s="297"/>
      <c r="AD1345" s="297"/>
      <c r="AE1345" s="297"/>
      <c r="AF1345" s="297"/>
      <c r="AG1345" s="297"/>
      <c r="AH1345" s="297"/>
      <c r="AI1345" s="297"/>
      <c r="AJ1345" s="297"/>
      <c r="AK1345" s="297"/>
      <c r="AL1345" s="297"/>
      <c r="AM1345" s="297"/>
      <c r="AN1345" s="297"/>
      <c r="AO1345" s="297"/>
      <c r="AP1345" s="297"/>
      <c r="AQ1345" s="297"/>
      <c r="AR1345" s="297"/>
      <c r="AS1345" s="297"/>
      <c r="AT1345" s="297"/>
      <c r="AU1345" s="297"/>
      <c r="AV1345" s="297"/>
      <c r="AW1345" s="297"/>
      <c r="AX1345" s="297"/>
      <c r="AY1345" s="297"/>
      <c r="AZ1345" s="297"/>
      <c r="BA1345" s="297"/>
      <c r="BB1345" s="297"/>
      <c r="BC1345" s="297"/>
      <c r="BD1345" s="297"/>
      <c r="BE1345" s="297"/>
      <c r="BF1345" s="297"/>
      <c r="BG1345" s="297"/>
      <c r="BH1345" s="297"/>
      <c r="BI1345" s="297"/>
      <c r="BJ1345" s="297"/>
      <c r="BK1345" s="297"/>
      <c r="BL1345" s="297"/>
      <c r="BM1345" s="297"/>
      <c r="BN1345" s="297"/>
      <c r="BO1345" s="297"/>
      <c r="BP1345" s="297"/>
      <c r="BQ1345" s="297"/>
      <c r="BR1345" s="297"/>
      <c r="BS1345" s="297"/>
      <c r="BT1345" s="297"/>
      <c r="BU1345" s="297"/>
      <c r="BV1345" s="297"/>
      <c r="BW1345" s="297"/>
      <c r="BX1345" s="297"/>
      <c r="BY1345" s="297"/>
      <c r="BZ1345" s="297"/>
      <c r="CA1345" s="297"/>
      <c r="CB1345" s="297"/>
      <c r="CC1345" s="297"/>
      <c r="CD1345" s="297"/>
      <c r="CE1345" s="297"/>
      <c r="CF1345" s="297"/>
      <c r="CG1345" s="297"/>
      <c r="CH1345" s="297"/>
      <c r="CI1345" s="297"/>
      <c r="CJ1345" s="297"/>
      <c r="CK1345" s="297"/>
      <c r="CL1345" s="297"/>
      <c r="CM1345" s="297"/>
      <c r="CN1345" s="297"/>
      <c r="CO1345" s="297"/>
      <c r="CP1345" s="297"/>
      <c r="CQ1345" s="297"/>
      <c r="CR1345" s="297"/>
      <c r="CS1345" s="297"/>
      <c r="CT1345" s="297"/>
      <c r="CU1345" s="297"/>
      <c r="CV1345" s="297"/>
      <c r="CW1345" s="297"/>
      <c r="CX1345" s="297"/>
      <c r="CY1345" s="297"/>
      <c r="CZ1345" s="297"/>
      <c r="DA1345" s="297"/>
      <c r="DB1345" s="297"/>
      <c r="DC1345" s="297"/>
      <c r="DD1345" s="297"/>
      <c r="DE1345" s="297"/>
      <c r="DF1345" s="297"/>
      <c r="DG1345" s="297"/>
    </row>
    <row r="1346" spans="1:111" s="279" customFormat="1" ht="39.75" customHeight="1">
      <c r="A1346" s="273">
        <v>150</v>
      </c>
      <c r="B1346" s="273">
        <v>4</v>
      </c>
      <c r="C1346" s="5" t="s">
        <v>2380</v>
      </c>
      <c r="D1346" s="5" t="s">
        <v>2376</v>
      </c>
      <c r="E1346" s="263" t="s">
        <v>2381</v>
      </c>
      <c r="F1346" s="281" t="s">
        <v>2382</v>
      </c>
      <c r="G1346" s="281" t="s">
        <v>54</v>
      </c>
      <c r="H1346" s="275">
        <v>41000</v>
      </c>
      <c r="I1346" s="276"/>
      <c r="J1346" s="277"/>
      <c r="K1346" s="76" t="s">
        <v>2373</v>
      </c>
      <c r="L1346" s="281" t="s">
        <v>2383</v>
      </c>
      <c r="M1346" s="277"/>
      <c r="N1346" s="297"/>
      <c r="O1346" s="280"/>
      <c r="P1346" s="297"/>
      <c r="Q1346" s="297"/>
      <c r="R1346" s="297"/>
      <c r="S1346" s="297"/>
      <c r="T1346" s="297"/>
      <c r="U1346" s="297"/>
      <c r="V1346" s="297"/>
      <c r="W1346" s="297"/>
      <c r="X1346" s="297"/>
      <c r="Y1346" s="297"/>
      <c r="Z1346" s="297"/>
      <c r="AA1346" s="297"/>
      <c r="AB1346" s="297"/>
      <c r="AC1346" s="297"/>
      <c r="AD1346" s="297"/>
      <c r="AE1346" s="297"/>
      <c r="AF1346" s="297"/>
      <c r="AG1346" s="297"/>
      <c r="AH1346" s="297"/>
      <c r="AI1346" s="297"/>
      <c r="AJ1346" s="297"/>
      <c r="AK1346" s="297"/>
      <c r="AL1346" s="297"/>
      <c r="AM1346" s="297"/>
      <c r="AN1346" s="297"/>
      <c r="AO1346" s="297"/>
      <c r="AP1346" s="297"/>
      <c r="AQ1346" s="297"/>
      <c r="AR1346" s="297"/>
      <c r="AS1346" s="297"/>
      <c r="AT1346" s="297"/>
      <c r="AU1346" s="297"/>
      <c r="AV1346" s="297"/>
      <c r="AW1346" s="297"/>
      <c r="AX1346" s="297"/>
      <c r="AY1346" s="297"/>
      <c r="AZ1346" s="297"/>
      <c r="BA1346" s="297"/>
      <c r="BB1346" s="297"/>
      <c r="BC1346" s="297"/>
      <c r="BD1346" s="297"/>
      <c r="BE1346" s="297"/>
      <c r="BF1346" s="297"/>
      <c r="BG1346" s="297"/>
      <c r="BH1346" s="297"/>
      <c r="BI1346" s="297"/>
      <c r="BJ1346" s="297"/>
      <c r="BK1346" s="297"/>
      <c r="BL1346" s="297"/>
      <c r="BM1346" s="297"/>
      <c r="BN1346" s="297"/>
      <c r="BO1346" s="297"/>
      <c r="BP1346" s="297"/>
      <c r="BQ1346" s="297"/>
      <c r="BR1346" s="297"/>
      <c r="BS1346" s="297"/>
      <c r="BT1346" s="297"/>
      <c r="BU1346" s="297"/>
      <c r="BV1346" s="297"/>
      <c r="BW1346" s="297"/>
      <c r="BX1346" s="297"/>
      <c r="BY1346" s="297"/>
      <c r="BZ1346" s="297"/>
      <c r="CA1346" s="297"/>
      <c r="CB1346" s="297"/>
      <c r="CC1346" s="297"/>
      <c r="CD1346" s="297"/>
      <c r="CE1346" s="297"/>
      <c r="CF1346" s="297"/>
      <c r="CG1346" s="297"/>
      <c r="CH1346" s="297"/>
      <c r="CI1346" s="297"/>
      <c r="CJ1346" s="297"/>
      <c r="CK1346" s="297"/>
      <c r="CL1346" s="297"/>
      <c r="CM1346" s="297"/>
      <c r="CN1346" s="297"/>
      <c r="CO1346" s="297"/>
      <c r="CP1346" s="297"/>
      <c r="CQ1346" s="297"/>
      <c r="CR1346" s="297"/>
      <c r="CS1346" s="297"/>
      <c r="CT1346" s="297"/>
      <c r="CU1346" s="297"/>
      <c r="CV1346" s="297"/>
      <c r="CW1346" s="297"/>
      <c r="CX1346" s="297"/>
      <c r="CY1346" s="297"/>
      <c r="CZ1346" s="297"/>
      <c r="DA1346" s="297"/>
      <c r="DB1346" s="297"/>
      <c r="DC1346" s="297"/>
      <c r="DD1346" s="297"/>
      <c r="DE1346" s="297"/>
      <c r="DF1346" s="297"/>
      <c r="DG1346" s="297"/>
    </row>
    <row r="1347" spans="1:111" s="279" customFormat="1" ht="39.75" customHeight="1">
      <c r="A1347" s="273">
        <v>151</v>
      </c>
      <c r="B1347" s="273">
        <v>5</v>
      </c>
      <c r="C1347" s="266" t="s">
        <v>2384</v>
      </c>
      <c r="D1347" s="266" t="s">
        <v>2370</v>
      </c>
      <c r="E1347" s="266" t="s">
        <v>2385</v>
      </c>
      <c r="F1347" s="266" t="s">
        <v>2386</v>
      </c>
      <c r="G1347" s="300" t="s">
        <v>54</v>
      </c>
      <c r="H1347" s="109">
        <v>10200</v>
      </c>
      <c r="I1347" s="276"/>
      <c r="J1347" s="277"/>
      <c r="K1347" s="76" t="s">
        <v>1722</v>
      </c>
      <c r="L1347" s="266" t="s">
        <v>2387</v>
      </c>
      <c r="M1347" s="277"/>
      <c r="N1347" s="297"/>
      <c r="O1347" s="280"/>
      <c r="P1347" s="297"/>
      <c r="Q1347" s="297"/>
      <c r="R1347" s="297"/>
      <c r="S1347" s="297"/>
      <c r="T1347" s="297"/>
      <c r="U1347" s="297"/>
      <c r="V1347" s="297"/>
      <c r="W1347" s="297"/>
      <c r="X1347" s="297"/>
      <c r="Y1347" s="297"/>
      <c r="Z1347" s="297"/>
      <c r="AA1347" s="297"/>
      <c r="AB1347" s="297"/>
      <c r="AC1347" s="297"/>
      <c r="AD1347" s="297"/>
      <c r="AE1347" s="297"/>
      <c r="AF1347" s="297"/>
      <c r="AG1347" s="297"/>
      <c r="AH1347" s="297"/>
      <c r="AI1347" s="297"/>
      <c r="AJ1347" s="297"/>
      <c r="AK1347" s="297"/>
      <c r="AL1347" s="297"/>
      <c r="AM1347" s="297"/>
      <c r="AN1347" s="297"/>
      <c r="AO1347" s="297"/>
      <c r="AP1347" s="297"/>
      <c r="AQ1347" s="297"/>
      <c r="AR1347" s="297"/>
      <c r="AS1347" s="297"/>
      <c r="AT1347" s="297"/>
      <c r="AU1347" s="297"/>
      <c r="AV1347" s="297"/>
      <c r="AW1347" s="297"/>
      <c r="AX1347" s="297"/>
      <c r="AY1347" s="297"/>
      <c r="AZ1347" s="297"/>
      <c r="BA1347" s="297"/>
      <c r="BB1347" s="297"/>
      <c r="BC1347" s="297"/>
      <c r="BD1347" s="297"/>
      <c r="BE1347" s="297"/>
      <c r="BF1347" s="297"/>
      <c r="BG1347" s="297"/>
      <c r="BH1347" s="297"/>
      <c r="BI1347" s="297"/>
      <c r="BJ1347" s="297"/>
      <c r="BK1347" s="297"/>
      <c r="BL1347" s="297"/>
      <c r="BM1347" s="297"/>
      <c r="BN1347" s="297"/>
      <c r="BO1347" s="297"/>
      <c r="BP1347" s="297"/>
      <c r="BQ1347" s="297"/>
      <c r="BR1347" s="297"/>
      <c r="BS1347" s="297"/>
      <c r="BT1347" s="297"/>
      <c r="BU1347" s="297"/>
      <c r="BV1347" s="297"/>
      <c r="BW1347" s="297"/>
      <c r="BX1347" s="297"/>
      <c r="BY1347" s="297"/>
      <c r="BZ1347" s="297"/>
      <c r="CA1347" s="297"/>
      <c r="CB1347" s="297"/>
      <c r="CC1347" s="297"/>
      <c r="CD1347" s="297"/>
      <c r="CE1347" s="297"/>
      <c r="CF1347" s="297"/>
      <c r="CG1347" s="297"/>
      <c r="CH1347" s="297"/>
      <c r="CI1347" s="297"/>
      <c r="CJ1347" s="297"/>
      <c r="CK1347" s="297"/>
      <c r="CL1347" s="297"/>
      <c r="CM1347" s="297"/>
      <c r="CN1347" s="297"/>
      <c r="CO1347" s="297"/>
      <c r="CP1347" s="297"/>
      <c r="CQ1347" s="297"/>
      <c r="CR1347" s="297"/>
      <c r="CS1347" s="297"/>
      <c r="CT1347" s="297"/>
      <c r="CU1347" s="297"/>
      <c r="CV1347" s="297"/>
      <c r="CW1347" s="297"/>
      <c r="CX1347" s="297"/>
      <c r="CY1347" s="297"/>
      <c r="CZ1347" s="297"/>
      <c r="DA1347" s="297"/>
      <c r="DB1347" s="297"/>
      <c r="DC1347" s="297"/>
      <c r="DD1347" s="297"/>
      <c r="DE1347" s="297"/>
      <c r="DF1347" s="297"/>
      <c r="DG1347" s="297"/>
    </row>
    <row r="1348" spans="1:111" s="279" customFormat="1" ht="39.75" customHeight="1">
      <c r="A1348" s="273">
        <v>152</v>
      </c>
      <c r="B1348" s="291">
        <v>6</v>
      </c>
      <c r="C1348" s="266" t="s">
        <v>2388</v>
      </c>
      <c r="D1348" s="266" t="s">
        <v>2370</v>
      </c>
      <c r="E1348" s="266" t="s">
        <v>2389</v>
      </c>
      <c r="F1348" s="266" t="s">
        <v>2390</v>
      </c>
      <c r="G1348" s="300" t="s">
        <v>54</v>
      </c>
      <c r="H1348" s="282">
        <v>5100</v>
      </c>
      <c r="I1348" s="276"/>
      <c r="J1348" s="277"/>
      <c r="K1348" s="76" t="s">
        <v>1722</v>
      </c>
      <c r="L1348" s="266" t="s">
        <v>2391</v>
      </c>
      <c r="M1348" s="277"/>
      <c r="N1348" s="297"/>
      <c r="O1348" s="280"/>
      <c r="P1348" s="297"/>
      <c r="Q1348" s="297"/>
      <c r="R1348" s="297"/>
      <c r="S1348" s="297"/>
      <c r="T1348" s="297"/>
      <c r="U1348" s="297"/>
      <c r="V1348" s="297"/>
      <c r="W1348" s="297"/>
      <c r="X1348" s="297"/>
      <c r="Y1348" s="297"/>
      <c r="Z1348" s="297"/>
      <c r="AA1348" s="297"/>
      <c r="AB1348" s="297"/>
      <c r="AC1348" s="297"/>
      <c r="AD1348" s="297"/>
      <c r="AE1348" s="297"/>
      <c r="AF1348" s="297"/>
      <c r="AG1348" s="297"/>
      <c r="AH1348" s="297"/>
      <c r="AI1348" s="297"/>
      <c r="AJ1348" s="297"/>
      <c r="AK1348" s="297"/>
      <c r="AL1348" s="297"/>
      <c r="AM1348" s="297"/>
      <c r="AN1348" s="297"/>
      <c r="AO1348" s="297"/>
      <c r="AP1348" s="297"/>
      <c r="AQ1348" s="297"/>
      <c r="AR1348" s="297"/>
      <c r="AS1348" s="297"/>
      <c r="AT1348" s="297"/>
      <c r="AU1348" s="297"/>
      <c r="AV1348" s="297"/>
      <c r="AW1348" s="297"/>
      <c r="AX1348" s="297"/>
      <c r="AY1348" s="297"/>
      <c r="AZ1348" s="297"/>
      <c r="BA1348" s="297"/>
      <c r="BB1348" s="297"/>
      <c r="BC1348" s="297"/>
      <c r="BD1348" s="297"/>
      <c r="BE1348" s="297"/>
      <c r="BF1348" s="297"/>
      <c r="BG1348" s="297"/>
      <c r="BH1348" s="297"/>
      <c r="BI1348" s="297"/>
      <c r="BJ1348" s="297"/>
      <c r="BK1348" s="297"/>
      <c r="BL1348" s="297"/>
      <c r="BM1348" s="297"/>
      <c r="BN1348" s="297"/>
      <c r="BO1348" s="297"/>
      <c r="BP1348" s="297"/>
      <c r="BQ1348" s="297"/>
      <c r="BR1348" s="297"/>
      <c r="BS1348" s="297"/>
      <c r="BT1348" s="297"/>
      <c r="BU1348" s="297"/>
      <c r="BV1348" s="297"/>
      <c r="BW1348" s="297"/>
      <c r="BX1348" s="297"/>
      <c r="BY1348" s="297"/>
      <c r="BZ1348" s="297"/>
      <c r="CA1348" s="297"/>
      <c r="CB1348" s="297"/>
      <c r="CC1348" s="297"/>
      <c r="CD1348" s="297"/>
      <c r="CE1348" s="297"/>
      <c r="CF1348" s="297"/>
      <c r="CG1348" s="297"/>
      <c r="CH1348" s="297"/>
      <c r="CI1348" s="297"/>
      <c r="CJ1348" s="297"/>
      <c r="CK1348" s="297"/>
      <c r="CL1348" s="297"/>
      <c r="CM1348" s="297"/>
      <c r="CN1348" s="297"/>
      <c r="CO1348" s="297"/>
      <c r="CP1348" s="297"/>
      <c r="CQ1348" s="297"/>
      <c r="CR1348" s="297"/>
      <c r="CS1348" s="297"/>
      <c r="CT1348" s="297"/>
      <c r="CU1348" s="297"/>
      <c r="CV1348" s="297"/>
      <c r="CW1348" s="297"/>
      <c r="CX1348" s="297"/>
      <c r="CY1348" s="297"/>
      <c r="CZ1348" s="297"/>
      <c r="DA1348" s="297"/>
      <c r="DB1348" s="297"/>
      <c r="DC1348" s="297"/>
      <c r="DD1348" s="297"/>
      <c r="DE1348" s="297"/>
      <c r="DF1348" s="297"/>
      <c r="DG1348" s="297"/>
    </row>
    <row r="1349" spans="1:111" s="279" customFormat="1" ht="39.75" customHeight="1">
      <c r="A1349" s="273">
        <v>153</v>
      </c>
      <c r="B1349" s="273">
        <v>7</v>
      </c>
      <c r="C1349" s="6" t="s">
        <v>2392</v>
      </c>
      <c r="D1349" s="264" t="s">
        <v>2393</v>
      </c>
      <c r="E1349" s="264" t="s">
        <v>2394</v>
      </c>
      <c r="F1349" s="264" t="s">
        <v>2395</v>
      </c>
      <c r="G1349" s="300" t="s">
        <v>54</v>
      </c>
      <c r="H1349" s="283">
        <v>22500</v>
      </c>
      <c r="I1349" s="276"/>
      <c r="J1349" s="277"/>
      <c r="K1349" s="76" t="s">
        <v>1722</v>
      </c>
      <c r="L1349" s="264" t="s">
        <v>2396</v>
      </c>
      <c r="M1349" s="277"/>
      <c r="N1349" s="297"/>
      <c r="O1349" s="280"/>
      <c r="P1349" s="297"/>
      <c r="Q1349" s="297"/>
      <c r="R1349" s="297"/>
      <c r="S1349" s="297"/>
      <c r="T1349" s="297"/>
      <c r="U1349" s="297"/>
      <c r="V1349" s="297"/>
      <c r="W1349" s="297"/>
      <c r="X1349" s="297"/>
      <c r="Y1349" s="297"/>
      <c r="Z1349" s="297"/>
      <c r="AA1349" s="297"/>
      <c r="AB1349" s="297"/>
      <c r="AC1349" s="297"/>
      <c r="AD1349" s="297"/>
      <c r="AE1349" s="297"/>
      <c r="AF1349" s="297"/>
      <c r="AG1349" s="297"/>
      <c r="AH1349" s="297"/>
      <c r="AI1349" s="297"/>
      <c r="AJ1349" s="297"/>
      <c r="AK1349" s="297"/>
      <c r="AL1349" s="297"/>
      <c r="AM1349" s="297"/>
      <c r="AN1349" s="297"/>
      <c r="AO1349" s="297"/>
      <c r="AP1349" s="297"/>
      <c r="AQ1349" s="297"/>
      <c r="AR1349" s="297"/>
      <c r="AS1349" s="297"/>
      <c r="AT1349" s="297"/>
      <c r="AU1349" s="297"/>
      <c r="AV1349" s="297"/>
      <c r="AW1349" s="297"/>
      <c r="AX1349" s="297"/>
      <c r="AY1349" s="297"/>
      <c r="AZ1349" s="297"/>
      <c r="BA1349" s="297"/>
      <c r="BB1349" s="297"/>
      <c r="BC1349" s="297"/>
      <c r="BD1349" s="297"/>
      <c r="BE1349" s="297"/>
      <c r="BF1349" s="297"/>
      <c r="BG1349" s="297"/>
      <c r="BH1349" s="297"/>
      <c r="BI1349" s="297"/>
      <c r="BJ1349" s="297"/>
      <c r="BK1349" s="297"/>
      <c r="BL1349" s="297"/>
      <c r="BM1349" s="297"/>
      <c r="BN1349" s="297"/>
      <c r="BO1349" s="297"/>
      <c r="BP1349" s="297"/>
      <c r="BQ1349" s="297"/>
      <c r="BR1349" s="297"/>
      <c r="BS1349" s="297"/>
      <c r="BT1349" s="297"/>
      <c r="BU1349" s="297"/>
      <c r="BV1349" s="297"/>
      <c r="BW1349" s="297"/>
      <c r="BX1349" s="297"/>
      <c r="BY1349" s="297"/>
      <c r="BZ1349" s="297"/>
      <c r="CA1349" s="297"/>
      <c r="CB1349" s="297"/>
      <c r="CC1349" s="297"/>
      <c r="CD1349" s="297"/>
      <c r="CE1349" s="297"/>
      <c r="CF1349" s="297"/>
      <c r="CG1349" s="297"/>
      <c r="CH1349" s="297"/>
      <c r="CI1349" s="297"/>
      <c r="CJ1349" s="297"/>
      <c r="CK1349" s="297"/>
      <c r="CL1349" s="297"/>
      <c r="CM1349" s="297"/>
      <c r="CN1349" s="297"/>
      <c r="CO1349" s="297"/>
      <c r="CP1349" s="297"/>
      <c r="CQ1349" s="297"/>
      <c r="CR1349" s="297"/>
      <c r="CS1349" s="297"/>
      <c r="CT1349" s="297"/>
      <c r="CU1349" s="297"/>
      <c r="CV1349" s="297"/>
      <c r="CW1349" s="297"/>
      <c r="CX1349" s="297"/>
      <c r="CY1349" s="297"/>
      <c r="CZ1349" s="297"/>
      <c r="DA1349" s="297"/>
      <c r="DB1349" s="297"/>
      <c r="DC1349" s="297"/>
      <c r="DD1349" s="297"/>
      <c r="DE1349" s="297"/>
      <c r="DF1349" s="297"/>
      <c r="DG1349" s="297"/>
    </row>
    <row r="1350" spans="1:111" s="279" customFormat="1" ht="39.75" customHeight="1">
      <c r="A1350" s="273">
        <v>154</v>
      </c>
      <c r="B1350" s="291">
        <v>8</v>
      </c>
      <c r="C1350" s="5" t="s">
        <v>2397</v>
      </c>
      <c r="D1350" s="5" t="s">
        <v>2398</v>
      </c>
      <c r="E1350" s="264" t="s">
        <v>2399</v>
      </c>
      <c r="F1350" s="264" t="s">
        <v>2400</v>
      </c>
      <c r="G1350" s="284" t="s">
        <v>54</v>
      </c>
      <c r="H1350" s="275">
        <v>5000</v>
      </c>
      <c r="I1350" s="276"/>
      <c r="J1350" s="277"/>
      <c r="K1350" s="76" t="s">
        <v>1733</v>
      </c>
      <c r="L1350" s="264" t="s">
        <v>2401</v>
      </c>
      <c r="M1350" s="277"/>
      <c r="N1350" s="297"/>
      <c r="O1350" s="280"/>
      <c r="P1350" s="297"/>
      <c r="Q1350" s="297"/>
      <c r="R1350" s="297"/>
      <c r="S1350" s="297"/>
      <c r="T1350" s="297"/>
      <c r="U1350" s="297"/>
      <c r="V1350" s="297"/>
      <c r="W1350" s="297"/>
      <c r="X1350" s="297"/>
      <c r="Y1350" s="297"/>
      <c r="Z1350" s="297"/>
      <c r="AA1350" s="297"/>
      <c r="AB1350" s="297"/>
      <c r="AC1350" s="297"/>
      <c r="AD1350" s="297"/>
      <c r="AE1350" s="297"/>
      <c r="AF1350" s="297"/>
      <c r="AG1350" s="297"/>
      <c r="AH1350" s="297"/>
      <c r="AI1350" s="297"/>
      <c r="AJ1350" s="297"/>
      <c r="AK1350" s="297"/>
      <c r="AL1350" s="297"/>
      <c r="AM1350" s="297"/>
      <c r="AN1350" s="297"/>
      <c r="AO1350" s="297"/>
      <c r="AP1350" s="297"/>
      <c r="AQ1350" s="297"/>
      <c r="AR1350" s="297"/>
      <c r="AS1350" s="297"/>
      <c r="AT1350" s="297"/>
      <c r="AU1350" s="297"/>
      <c r="AV1350" s="297"/>
      <c r="AW1350" s="297"/>
      <c r="AX1350" s="297"/>
      <c r="AY1350" s="297"/>
      <c r="AZ1350" s="297"/>
      <c r="BA1350" s="297"/>
      <c r="BB1350" s="297"/>
      <c r="BC1350" s="297"/>
      <c r="BD1350" s="297"/>
      <c r="BE1350" s="297"/>
      <c r="BF1350" s="297"/>
      <c r="BG1350" s="297"/>
      <c r="BH1350" s="297"/>
      <c r="BI1350" s="297"/>
      <c r="BJ1350" s="297"/>
      <c r="BK1350" s="297"/>
      <c r="BL1350" s="297"/>
      <c r="BM1350" s="297"/>
      <c r="BN1350" s="297"/>
      <c r="BO1350" s="297"/>
      <c r="BP1350" s="297"/>
      <c r="BQ1350" s="297"/>
      <c r="BR1350" s="297"/>
      <c r="BS1350" s="297"/>
      <c r="BT1350" s="297"/>
      <c r="BU1350" s="297"/>
      <c r="BV1350" s="297"/>
      <c r="BW1350" s="297"/>
      <c r="BX1350" s="297"/>
      <c r="BY1350" s="297"/>
      <c r="BZ1350" s="297"/>
      <c r="CA1350" s="297"/>
      <c r="CB1350" s="297"/>
      <c r="CC1350" s="297"/>
      <c r="CD1350" s="297"/>
      <c r="CE1350" s="297"/>
      <c r="CF1350" s="297"/>
      <c r="CG1350" s="297"/>
      <c r="CH1350" s="297"/>
      <c r="CI1350" s="297"/>
      <c r="CJ1350" s="297"/>
      <c r="CK1350" s="297"/>
      <c r="CL1350" s="297"/>
      <c r="CM1350" s="297"/>
      <c r="CN1350" s="297"/>
      <c r="CO1350" s="297"/>
      <c r="CP1350" s="297"/>
      <c r="CQ1350" s="297"/>
      <c r="CR1350" s="297"/>
      <c r="CS1350" s="297"/>
      <c r="CT1350" s="297"/>
      <c r="CU1350" s="297"/>
      <c r="CV1350" s="297"/>
      <c r="CW1350" s="297"/>
      <c r="CX1350" s="297"/>
      <c r="CY1350" s="297"/>
      <c r="CZ1350" s="297"/>
      <c r="DA1350" s="297"/>
      <c r="DB1350" s="297"/>
      <c r="DC1350" s="297"/>
      <c r="DD1350" s="297"/>
      <c r="DE1350" s="297"/>
      <c r="DF1350" s="297"/>
      <c r="DG1350" s="297"/>
    </row>
    <row r="1351" spans="1:111" s="279" customFormat="1" ht="39.75" customHeight="1">
      <c r="A1351" s="273"/>
      <c r="B1351" s="273"/>
      <c r="C1351" s="5" t="s">
        <v>2402</v>
      </c>
      <c r="D1351" s="5" t="s">
        <v>2398</v>
      </c>
      <c r="E1351" s="264"/>
      <c r="F1351" s="264"/>
      <c r="G1351" s="284"/>
      <c r="H1351" s="283">
        <v>0</v>
      </c>
      <c r="I1351" s="276"/>
      <c r="J1351" s="277"/>
      <c r="K1351" s="76"/>
      <c r="L1351" s="264"/>
      <c r="M1351" s="277"/>
      <c r="N1351" s="297"/>
      <c r="O1351" s="280"/>
      <c r="P1351" s="297"/>
      <c r="Q1351" s="297"/>
      <c r="R1351" s="297"/>
      <c r="S1351" s="297"/>
      <c r="T1351" s="297"/>
      <c r="U1351" s="297"/>
      <c r="V1351" s="297"/>
      <c r="W1351" s="297"/>
      <c r="X1351" s="297"/>
      <c r="Y1351" s="297"/>
      <c r="Z1351" s="297"/>
      <c r="AA1351" s="297"/>
      <c r="AB1351" s="297"/>
      <c r="AC1351" s="297"/>
      <c r="AD1351" s="297"/>
      <c r="AE1351" s="297"/>
      <c r="AF1351" s="297"/>
      <c r="AG1351" s="297"/>
      <c r="AH1351" s="297"/>
      <c r="AI1351" s="297"/>
      <c r="AJ1351" s="297"/>
      <c r="AK1351" s="297"/>
      <c r="AL1351" s="297"/>
      <c r="AM1351" s="297"/>
      <c r="AN1351" s="297"/>
      <c r="AO1351" s="297"/>
      <c r="AP1351" s="297"/>
      <c r="AQ1351" s="297"/>
      <c r="AR1351" s="297"/>
      <c r="AS1351" s="297"/>
      <c r="AT1351" s="297"/>
      <c r="AU1351" s="297"/>
      <c r="AV1351" s="297"/>
      <c r="AW1351" s="297"/>
      <c r="AX1351" s="297"/>
      <c r="AY1351" s="297"/>
      <c r="AZ1351" s="297"/>
      <c r="BA1351" s="297"/>
      <c r="BB1351" s="297"/>
      <c r="BC1351" s="297"/>
      <c r="BD1351" s="297"/>
      <c r="BE1351" s="297"/>
      <c r="BF1351" s="297"/>
      <c r="BG1351" s="297"/>
      <c r="BH1351" s="297"/>
      <c r="BI1351" s="297"/>
      <c r="BJ1351" s="297"/>
      <c r="BK1351" s="297"/>
      <c r="BL1351" s="297"/>
      <c r="BM1351" s="297"/>
      <c r="BN1351" s="297"/>
      <c r="BO1351" s="297"/>
      <c r="BP1351" s="297"/>
      <c r="BQ1351" s="297"/>
      <c r="BR1351" s="297"/>
      <c r="BS1351" s="297"/>
      <c r="BT1351" s="297"/>
      <c r="BU1351" s="297"/>
      <c r="BV1351" s="297"/>
      <c r="BW1351" s="297"/>
      <c r="BX1351" s="297"/>
      <c r="BY1351" s="297"/>
      <c r="BZ1351" s="297"/>
      <c r="CA1351" s="297"/>
      <c r="CB1351" s="297"/>
      <c r="CC1351" s="297"/>
      <c r="CD1351" s="297"/>
      <c r="CE1351" s="297"/>
      <c r="CF1351" s="297"/>
      <c r="CG1351" s="297"/>
      <c r="CH1351" s="297"/>
      <c r="CI1351" s="297"/>
      <c r="CJ1351" s="297"/>
      <c r="CK1351" s="297"/>
      <c r="CL1351" s="297"/>
      <c r="CM1351" s="297"/>
      <c r="CN1351" s="297"/>
      <c r="CO1351" s="297"/>
      <c r="CP1351" s="297"/>
      <c r="CQ1351" s="297"/>
      <c r="CR1351" s="297"/>
      <c r="CS1351" s="297"/>
      <c r="CT1351" s="297"/>
      <c r="CU1351" s="297"/>
      <c r="CV1351" s="297"/>
      <c r="CW1351" s="297"/>
      <c r="CX1351" s="297"/>
      <c r="CY1351" s="297"/>
      <c r="CZ1351" s="297"/>
      <c r="DA1351" s="297"/>
      <c r="DB1351" s="297"/>
      <c r="DC1351" s="297"/>
      <c r="DD1351" s="297"/>
      <c r="DE1351" s="297"/>
      <c r="DF1351" s="297"/>
      <c r="DG1351" s="297"/>
    </row>
    <row r="1352" spans="1:111" s="279" customFormat="1" ht="39.75" customHeight="1">
      <c r="A1352" s="273">
        <v>155</v>
      </c>
      <c r="B1352" s="273">
        <v>9</v>
      </c>
      <c r="C1352" s="5" t="s">
        <v>2403</v>
      </c>
      <c r="D1352" s="5" t="s">
        <v>2398</v>
      </c>
      <c r="E1352" s="264" t="s">
        <v>2404</v>
      </c>
      <c r="F1352" s="264" t="s">
        <v>2405</v>
      </c>
      <c r="G1352" s="284" t="s">
        <v>54</v>
      </c>
      <c r="H1352" s="109">
        <v>3200</v>
      </c>
      <c r="I1352" s="276"/>
      <c r="J1352" s="277"/>
      <c r="K1352" s="76" t="s">
        <v>1733</v>
      </c>
      <c r="L1352" s="264" t="s">
        <v>2406</v>
      </c>
      <c r="M1352" s="277"/>
      <c r="N1352" s="297"/>
      <c r="O1352" s="280"/>
      <c r="P1352" s="297"/>
      <c r="Q1352" s="297"/>
      <c r="R1352" s="297"/>
      <c r="S1352" s="297"/>
      <c r="T1352" s="297"/>
      <c r="U1352" s="297"/>
      <c r="V1352" s="297"/>
      <c r="W1352" s="297"/>
      <c r="X1352" s="297"/>
      <c r="Y1352" s="297"/>
      <c r="Z1352" s="297"/>
      <c r="AA1352" s="297"/>
      <c r="AB1352" s="297"/>
      <c r="AC1352" s="297"/>
      <c r="AD1352" s="297"/>
      <c r="AE1352" s="297"/>
      <c r="AF1352" s="297"/>
      <c r="AG1352" s="297"/>
      <c r="AH1352" s="297"/>
      <c r="AI1352" s="297"/>
      <c r="AJ1352" s="297"/>
      <c r="AK1352" s="297"/>
      <c r="AL1352" s="297"/>
      <c r="AM1352" s="297"/>
      <c r="AN1352" s="297"/>
      <c r="AO1352" s="297"/>
      <c r="AP1352" s="297"/>
      <c r="AQ1352" s="297"/>
      <c r="AR1352" s="297"/>
      <c r="AS1352" s="297"/>
      <c r="AT1352" s="297"/>
      <c r="AU1352" s="297"/>
      <c r="AV1352" s="297"/>
      <c r="AW1352" s="297"/>
      <c r="AX1352" s="297"/>
      <c r="AY1352" s="297"/>
      <c r="AZ1352" s="297"/>
      <c r="BA1352" s="297"/>
      <c r="BB1352" s="297"/>
      <c r="BC1352" s="297"/>
      <c r="BD1352" s="297"/>
      <c r="BE1352" s="297"/>
      <c r="BF1352" s="297"/>
      <c r="BG1352" s="297"/>
      <c r="BH1352" s="297"/>
      <c r="BI1352" s="297"/>
      <c r="BJ1352" s="297"/>
      <c r="BK1352" s="297"/>
      <c r="BL1352" s="297"/>
      <c r="BM1352" s="297"/>
      <c r="BN1352" s="297"/>
      <c r="BO1352" s="297"/>
      <c r="BP1352" s="297"/>
      <c r="BQ1352" s="297"/>
      <c r="BR1352" s="297"/>
      <c r="BS1352" s="297"/>
      <c r="BT1352" s="297"/>
      <c r="BU1352" s="297"/>
      <c r="BV1352" s="297"/>
      <c r="BW1352" s="297"/>
      <c r="BX1352" s="297"/>
      <c r="BY1352" s="297"/>
      <c r="BZ1352" s="297"/>
      <c r="CA1352" s="297"/>
      <c r="CB1352" s="297"/>
      <c r="CC1352" s="297"/>
      <c r="CD1352" s="297"/>
      <c r="CE1352" s="297"/>
      <c r="CF1352" s="297"/>
      <c r="CG1352" s="297"/>
      <c r="CH1352" s="297"/>
      <c r="CI1352" s="297"/>
      <c r="CJ1352" s="297"/>
      <c r="CK1352" s="297"/>
      <c r="CL1352" s="297"/>
      <c r="CM1352" s="297"/>
      <c r="CN1352" s="297"/>
      <c r="CO1352" s="297"/>
      <c r="CP1352" s="297"/>
      <c r="CQ1352" s="297"/>
      <c r="CR1352" s="297"/>
      <c r="CS1352" s="297"/>
      <c r="CT1352" s="297"/>
      <c r="CU1352" s="297"/>
      <c r="CV1352" s="297"/>
      <c r="CW1352" s="297"/>
      <c r="CX1352" s="297"/>
      <c r="CY1352" s="297"/>
      <c r="CZ1352" s="297"/>
      <c r="DA1352" s="297"/>
      <c r="DB1352" s="297"/>
      <c r="DC1352" s="297"/>
      <c r="DD1352" s="297"/>
      <c r="DE1352" s="297"/>
      <c r="DF1352" s="297"/>
      <c r="DG1352" s="297"/>
    </row>
    <row r="1353" spans="1:111" s="279" customFormat="1" ht="39.75" customHeight="1">
      <c r="A1353" s="273"/>
      <c r="B1353" s="273"/>
      <c r="C1353" s="5" t="s">
        <v>2407</v>
      </c>
      <c r="D1353" s="5" t="s">
        <v>2398</v>
      </c>
      <c r="E1353" s="264"/>
      <c r="F1353" s="264"/>
      <c r="G1353" s="284" t="s">
        <v>54</v>
      </c>
      <c r="H1353" s="282">
        <v>3200</v>
      </c>
      <c r="I1353" s="276"/>
      <c r="J1353" s="277"/>
      <c r="K1353" s="76"/>
      <c r="L1353" s="264"/>
      <c r="M1353" s="277"/>
      <c r="N1353" s="297"/>
      <c r="O1353" s="280"/>
      <c r="P1353" s="297"/>
      <c r="Q1353" s="297"/>
      <c r="R1353" s="297"/>
      <c r="S1353" s="297"/>
      <c r="T1353" s="297"/>
      <c r="U1353" s="297"/>
      <c r="V1353" s="297"/>
      <c r="W1353" s="297"/>
      <c r="X1353" s="297"/>
      <c r="Y1353" s="297"/>
      <c r="Z1353" s="297"/>
      <c r="AA1353" s="297"/>
      <c r="AB1353" s="297"/>
      <c r="AC1353" s="297"/>
      <c r="AD1353" s="297"/>
      <c r="AE1353" s="297"/>
      <c r="AF1353" s="297"/>
      <c r="AG1353" s="297"/>
      <c r="AH1353" s="297"/>
      <c r="AI1353" s="297"/>
      <c r="AJ1353" s="297"/>
      <c r="AK1353" s="297"/>
      <c r="AL1353" s="297"/>
      <c r="AM1353" s="297"/>
      <c r="AN1353" s="297"/>
      <c r="AO1353" s="297"/>
      <c r="AP1353" s="297"/>
      <c r="AQ1353" s="297"/>
      <c r="AR1353" s="297"/>
      <c r="AS1353" s="297"/>
      <c r="AT1353" s="297"/>
      <c r="AU1353" s="297"/>
      <c r="AV1353" s="297"/>
      <c r="AW1353" s="297"/>
      <c r="AX1353" s="297"/>
      <c r="AY1353" s="297"/>
      <c r="AZ1353" s="297"/>
      <c r="BA1353" s="297"/>
      <c r="BB1353" s="297"/>
      <c r="BC1353" s="297"/>
      <c r="BD1353" s="297"/>
      <c r="BE1353" s="297"/>
      <c r="BF1353" s="297"/>
      <c r="BG1353" s="297"/>
      <c r="BH1353" s="297"/>
      <c r="BI1353" s="297"/>
      <c r="BJ1353" s="297"/>
      <c r="BK1353" s="297"/>
      <c r="BL1353" s="297"/>
      <c r="BM1353" s="297"/>
      <c r="BN1353" s="297"/>
      <c r="BO1353" s="297"/>
      <c r="BP1353" s="297"/>
      <c r="BQ1353" s="297"/>
      <c r="BR1353" s="297"/>
      <c r="BS1353" s="297"/>
      <c r="BT1353" s="297"/>
      <c r="BU1353" s="297"/>
      <c r="BV1353" s="297"/>
      <c r="BW1353" s="297"/>
      <c r="BX1353" s="297"/>
      <c r="BY1353" s="297"/>
      <c r="BZ1353" s="297"/>
      <c r="CA1353" s="297"/>
      <c r="CB1353" s="297"/>
      <c r="CC1353" s="297"/>
      <c r="CD1353" s="297"/>
      <c r="CE1353" s="297"/>
      <c r="CF1353" s="297"/>
      <c r="CG1353" s="297"/>
      <c r="CH1353" s="297"/>
      <c r="CI1353" s="297"/>
      <c r="CJ1353" s="297"/>
      <c r="CK1353" s="297"/>
      <c r="CL1353" s="297"/>
      <c r="CM1353" s="297"/>
      <c r="CN1353" s="297"/>
      <c r="CO1353" s="297"/>
      <c r="CP1353" s="297"/>
      <c r="CQ1353" s="297"/>
      <c r="CR1353" s="297"/>
      <c r="CS1353" s="297"/>
      <c r="CT1353" s="297"/>
      <c r="CU1353" s="297"/>
      <c r="CV1353" s="297"/>
      <c r="CW1353" s="297"/>
      <c r="CX1353" s="297"/>
      <c r="CY1353" s="297"/>
      <c r="CZ1353" s="297"/>
      <c r="DA1353" s="297"/>
      <c r="DB1353" s="297"/>
      <c r="DC1353" s="297"/>
      <c r="DD1353" s="297"/>
      <c r="DE1353" s="297"/>
      <c r="DF1353" s="297"/>
      <c r="DG1353" s="297"/>
    </row>
    <row r="1354" spans="1:111" s="279" customFormat="1" ht="39.75" customHeight="1">
      <c r="A1354" s="291">
        <v>156</v>
      </c>
      <c r="B1354" s="291">
        <v>10</v>
      </c>
      <c r="C1354" s="266" t="s">
        <v>2408</v>
      </c>
      <c r="D1354" s="266" t="s">
        <v>2376</v>
      </c>
      <c r="E1354" s="266" t="s">
        <v>2409</v>
      </c>
      <c r="F1354" s="266" t="s">
        <v>2410</v>
      </c>
      <c r="G1354" s="284" t="s">
        <v>54</v>
      </c>
      <c r="H1354" s="283">
        <v>5050</v>
      </c>
      <c r="I1354" s="267"/>
      <c r="J1354" s="72"/>
      <c r="K1354" s="6" t="s">
        <v>30</v>
      </c>
      <c r="L1354" s="266" t="s">
        <v>2411</v>
      </c>
      <c r="M1354" s="72"/>
      <c r="N1354" s="297"/>
      <c r="O1354" s="280"/>
      <c r="P1354" s="297"/>
      <c r="Q1354" s="297"/>
      <c r="R1354" s="297"/>
      <c r="S1354" s="297"/>
      <c r="T1354" s="297"/>
      <c r="U1354" s="297"/>
      <c r="V1354" s="297"/>
      <c r="W1354" s="297"/>
      <c r="X1354" s="297"/>
      <c r="Y1354" s="297"/>
      <c r="Z1354" s="297"/>
      <c r="AA1354" s="297"/>
      <c r="AB1354" s="297"/>
      <c r="AC1354" s="297"/>
      <c r="AD1354" s="297"/>
      <c r="AE1354" s="297"/>
      <c r="AF1354" s="297"/>
      <c r="AG1354" s="297"/>
      <c r="AH1354" s="297"/>
      <c r="AI1354" s="297"/>
      <c r="AJ1354" s="297"/>
      <c r="AK1354" s="297"/>
      <c r="AL1354" s="297"/>
      <c r="AM1354" s="297"/>
      <c r="AN1354" s="297"/>
      <c r="AO1354" s="297"/>
      <c r="AP1354" s="297"/>
      <c r="AQ1354" s="297"/>
      <c r="AR1354" s="297"/>
      <c r="AS1354" s="297"/>
      <c r="AT1354" s="297"/>
      <c r="AU1354" s="297"/>
      <c r="AV1354" s="297"/>
      <c r="AW1354" s="297"/>
      <c r="AX1354" s="297"/>
      <c r="AY1354" s="297"/>
      <c r="AZ1354" s="297"/>
      <c r="BA1354" s="297"/>
      <c r="BB1354" s="297"/>
      <c r="BC1354" s="297"/>
      <c r="BD1354" s="297"/>
      <c r="BE1354" s="297"/>
      <c r="BF1354" s="297"/>
      <c r="BG1354" s="297"/>
      <c r="BH1354" s="297"/>
      <c r="BI1354" s="297"/>
      <c r="BJ1354" s="297"/>
      <c r="BK1354" s="297"/>
      <c r="BL1354" s="297"/>
      <c r="BM1354" s="297"/>
      <c r="BN1354" s="297"/>
      <c r="BO1354" s="297"/>
      <c r="BP1354" s="297"/>
      <c r="BQ1354" s="297"/>
      <c r="BR1354" s="297"/>
      <c r="BS1354" s="297"/>
      <c r="BT1354" s="297"/>
      <c r="BU1354" s="297"/>
      <c r="BV1354" s="297"/>
      <c r="BW1354" s="297"/>
      <c r="BX1354" s="297"/>
      <c r="BY1354" s="297"/>
      <c r="BZ1354" s="297"/>
      <c r="CA1354" s="297"/>
      <c r="CB1354" s="297"/>
      <c r="CC1354" s="297"/>
      <c r="CD1354" s="297"/>
      <c r="CE1354" s="297"/>
      <c r="CF1354" s="297"/>
      <c r="CG1354" s="297"/>
      <c r="CH1354" s="297"/>
      <c r="CI1354" s="297"/>
      <c r="CJ1354" s="297"/>
      <c r="CK1354" s="297"/>
      <c r="CL1354" s="297"/>
      <c r="CM1354" s="297"/>
      <c r="CN1354" s="297"/>
      <c r="CO1354" s="297"/>
      <c r="CP1354" s="297"/>
      <c r="CQ1354" s="297"/>
      <c r="CR1354" s="297"/>
      <c r="CS1354" s="297"/>
      <c r="CT1354" s="297"/>
      <c r="CU1354" s="297"/>
      <c r="CV1354" s="297"/>
      <c r="CW1354" s="297"/>
      <c r="CX1354" s="297"/>
      <c r="CY1354" s="297"/>
      <c r="CZ1354" s="297"/>
      <c r="DA1354" s="297"/>
      <c r="DB1354" s="297"/>
      <c r="DC1354" s="297"/>
      <c r="DD1354" s="297"/>
      <c r="DE1354" s="297"/>
      <c r="DF1354" s="297"/>
      <c r="DG1354" s="297"/>
    </row>
    <row r="1355" spans="1:111" s="279" customFormat="1" ht="39.75" customHeight="1">
      <c r="A1355" s="291"/>
      <c r="B1355" s="291"/>
      <c r="C1355" s="266" t="s">
        <v>2412</v>
      </c>
      <c r="D1355" s="266" t="s">
        <v>2376</v>
      </c>
      <c r="E1355" s="264"/>
      <c r="F1355" s="264"/>
      <c r="G1355" s="284" t="s">
        <v>54</v>
      </c>
      <c r="H1355" s="109">
        <v>6050</v>
      </c>
      <c r="I1355" s="267"/>
      <c r="J1355" s="72"/>
      <c r="K1355" s="6"/>
      <c r="L1355" s="264"/>
      <c r="M1355" s="72"/>
      <c r="N1355" s="297"/>
      <c r="O1355" s="280"/>
      <c r="P1355" s="297"/>
      <c r="Q1355" s="297"/>
      <c r="R1355" s="297"/>
      <c r="S1355" s="297"/>
      <c r="T1355" s="297"/>
      <c r="U1355" s="297"/>
      <c r="V1355" s="297"/>
      <c r="W1355" s="297"/>
      <c r="X1355" s="297"/>
      <c r="Y1355" s="297"/>
      <c r="Z1355" s="297"/>
      <c r="AA1355" s="297"/>
      <c r="AB1355" s="297"/>
      <c r="AC1355" s="297"/>
      <c r="AD1355" s="297"/>
      <c r="AE1355" s="297"/>
      <c r="AF1355" s="297"/>
      <c r="AG1355" s="297"/>
      <c r="AH1355" s="297"/>
      <c r="AI1355" s="297"/>
      <c r="AJ1355" s="297"/>
      <c r="AK1355" s="297"/>
      <c r="AL1355" s="297"/>
      <c r="AM1355" s="297"/>
      <c r="AN1355" s="297"/>
      <c r="AO1355" s="297"/>
      <c r="AP1355" s="297"/>
      <c r="AQ1355" s="297"/>
      <c r="AR1355" s="297"/>
      <c r="AS1355" s="297"/>
      <c r="AT1355" s="297"/>
      <c r="AU1355" s="297"/>
      <c r="AV1355" s="297"/>
      <c r="AW1355" s="297"/>
      <c r="AX1355" s="297"/>
      <c r="AY1355" s="297"/>
      <c r="AZ1355" s="297"/>
      <c r="BA1355" s="297"/>
      <c r="BB1355" s="297"/>
      <c r="BC1355" s="297"/>
      <c r="BD1355" s="297"/>
      <c r="BE1355" s="297"/>
      <c r="BF1355" s="297"/>
      <c r="BG1355" s="297"/>
      <c r="BH1355" s="297"/>
      <c r="BI1355" s="297"/>
      <c r="BJ1355" s="297"/>
      <c r="BK1355" s="297"/>
      <c r="BL1355" s="297"/>
      <c r="BM1355" s="297"/>
      <c r="BN1355" s="297"/>
      <c r="BO1355" s="297"/>
      <c r="BP1355" s="297"/>
      <c r="BQ1355" s="297"/>
      <c r="BR1355" s="297"/>
      <c r="BS1355" s="297"/>
      <c r="BT1355" s="297"/>
      <c r="BU1355" s="297"/>
      <c r="BV1355" s="297"/>
      <c r="BW1355" s="297"/>
      <c r="BX1355" s="297"/>
      <c r="BY1355" s="297"/>
      <c r="BZ1355" s="297"/>
      <c r="CA1355" s="297"/>
      <c r="CB1355" s="297"/>
      <c r="CC1355" s="297"/>
      <c r="CD1355" s="297"/>
      <c r="CE1355" s="297"/>
      <c r="CF1355" s="297"/>
      <c r="CG1355" s="297"/>
      <c r="CH1355" s="297"/>
      <c r="CI1355" s="297"/>
      <c r="CJ1355" s="297"/>
      <c r="CK1355" s="297"/>
      <c r="CL1355" s="297"/>
      <c r="CM1355" s="297"/>
      <c r="CN1355" s="297"/>
      <c r="CO1355" s="297"/>
      <c r="CP1355" s="297"/>
      <c r="CQ1355" s="297"/>
      <c r="CR1355" s="297"/>
      <c r="CS1355" s="297"/>
      <c r="CT1355" s="297"/>
      <c r="CU1355" s="297"/>
      <c r="CV1355" s="297"/>
      <c r="CW1355" s="297"/>
      <c r="CX1355" s="297"/>
      <c r="CY1355" s="297"/>
      <c r="CZ1355" s="297"/>
      <c r="DA1355" s="297"/>
      <c r="DB1355" s="297"/>
      <c r="DC1355" s="297"/>
      <c r="DD1355" s="297"/>
      <c r="DE1355" s="297"/>
      <c r="DF1355" s="297"/>
      <c r="DG1355" s="297"/>
    </row>
    <row r="1356" spans="1:111" s="279" customFormat="1" ht="39.75" customHeight="1">
      <c r="A1356" s="291">
        <v>157</v>
      </c>
      <c r="B1356" s="291">
        <v>11</v>
      </c>
      <c r="C1356" s="266" t="s">
        <v>2413</v>
      </c>
      <c r="D1356" s="266" t="s">
        <v>2376</v>
      </c>
      <c r="E1356" s="264" t="s">
        <v>2414</v>
      </c>
      <c r="F1356" s="264" t="s">
        <v>2415</v>
      </c>
      <c r="G1356" s="284" t="s">
        <v>54</v>
      </c>
      <c r="H1356" s="283">
        <v>3500</v>
      </c>
      <c r="I1356" s="267"/>
      <c r="J1356" s="72"/>
      <c r="K1356" s="6" t="s">
        <v>30</v>
      </c>
      <c r="L1356" s="264" t="s">
        <v>2416</v>
      </c>
      <c r="M1356" s="72"/>
      <c r="N1356" s="297"/>
      <c r="O1356" s="280"/>
      <c r="P1356" s="297"/>
      <c r="Q1356" s="297"/>
      <c r="R1356" s="297"/>
      <c r="S1356" s="297"/>
      <c r="T1356" s="297"/>
      <c r="U1356" s="297"/>
      <c r="V1356" s="297"/>
      <c r="W1356" s="297"/>
      <c r="X1356" s="297"/>
      <c r="Y1356" s="297"/>
      <c r="Z1356" s="297"/>
      <c r="AA1356" s="297"/>
      <c r="AB1356" s="297"/>
      <c r="AC1356" s="297"/>
      <c r="AD1356" s="297"/>
      <c r="AE1356" s="297"/>
      <c r="AF1356" s="297"/>
      <c r="AG1356" s="297"/>
      <c r="AH1356" s="297"/>
      <c r="AI1356" s="297"/>
      <c r="AJ1356" s="297"/>
      <c r="AK1356" s="297"/>
      <c r="AL1356" s="297"/>
      <c r="AM1356" s="297"/>
      <c r="AN1356" s="297"/>
      <c r="AO1356" s="297"/>
      <c r="AP1356" s="297"/>
      <c r="AQ1356" s="297"/>
      <c r="AR1356" s="297"/>
      <c r="AS1356" s="297"/>
      <c r="AT1356" s="297"/>
      <c r="AU1356" s="297"/>
      <c r="AV1356" s="297"/>
      <c r="AW1356" s="297"/>
      <c r="AX1356" s="297"/>
      <c r="AY1356" s="297"/>
      <c r="AZ1356" s="297"/>
      <c r="BA1356" s="297"/>
      <c r="BB1356" s="297"/>
      <c r="BC1356" s="297"/>
      <c r="BD1356" s="297"/>
      <c r="BE1356" s="297"/>
      <c r="BF1356" s="297"/>
      <c r="BG1356" s="297"/>
      <c r="BH1356" s="297"/>
      <c r="BI1356" s="297"/>
      <c r="BJ1356" s="297"/>
      <c r="BK1356" s="297"/>
      <c r="BL1356" s="297"/>
      <c r="BM1356" s="297"/>
      <c r="BN1356" s="297"/>
      <c r="BO1356" s="297"/>
      <c r="BP1356" s="297"/>
      <c r="BQ1356" s="297"/>
      <c r="BR1356" s="297"/>
      <c r="BS1356" s="297"/>
      <c r="BT1356" s="297"/>
      <c r="BU1356" s="297"/>
      <c r="BV1356" s="297"/>
      <c r="BW1356" s="297"/>
      <c r="BX1356" s="297"/>
      <c r="BY1356" s="297"/>
      <c r="BZ1356" s="297"/>
      <c r="CA1356" s="297"/>
      <c r="CB1356" s="297"/>
      <c r="CC1356" s="297"/>
      <c r="CD1356" s="297"/>
      <c r="CE1356" s="297"/>
      <c r="CF1356" s="297"/>
      <c r="CG1356" s="297"/>
      <c r="CH1356" s="297"/>
      <c r="CI1356" s="297"/>
      <c r="CJ1356" s="297"/>
      <c r="CK1356" s="297"/>
      <c r="CL1356" s="297"/>
      <c r="CM1356" s="297"/>
      <c r="CN1356" s="297"/>
      <c r="CO1356" s="297"/>
      <c r="CP1356" s="297"/>
      <c r="CQ1356" s="297"/>
      <c r="CR1356" s="297"/>
      <c r="CS1356" s="297"/>
      <c r="CT1356" s="297"/>
      <c r="CU1356" s="297"/>
      <c r="CV1356" s="297"/>
      <c r="CW1356" s="297"/>
      <c r="CX1356" s="297"/>
      <c r="CY1356" s="297"/>
      <c r="CZ1356" s="297"/>
      <c r="DA1356" s="297"/>
      <c r="DB1356" s="297"/>
      <c r="DC1356" s="297"/>
      <c r="DD1356" s="297"/>
      <c r="DE1356" s="297"/>
      <c r="DF1356" s="297"/>
      <c r="DG1356" s="297"/>
    </row>
    <row r="1357" spans="1:111" s="279" customFormat="1" ht="39.75" customHeight="1">
      <c r="A1357" s="291">
        <v>158</v>
      </c>
      <c r="B1357" s="291">
        <v>12</v>
      </c>
      <c r="C1357" s="266" t="s">
        <v>2417</v>
      </c>
      <c r="D1357" s="266" t="s">
        <v>2418</v>
      </c>
      <c r="E1357" s="264" t="s">
        <v>2419</v>
      </c>
      <c r="F1357" s="264" t="s">
        <v>2420</v>
      </c>
      <c r="G1357" s="284" t="s">
        <v>54</v>
      </c>
      <c r="H1357" s="109">
        <v>115556</v>
      </c>
      <c r="I1357" s="267"/>
      <c r="J1357" s="72"/>
      <c r="K1357" s="6" t="s">
        <v>30</v>
      </c>
      <c r="L1357" s="264" t="s">
        <v>2421</v>
      </c>
      <c r="M1357" s="72"/>
      <c r="N1357" s="297"/>
      <c r="O1357" s="280"/>
      <c r="P1357" s="297"/>
      <c r="Q1357" s="297"/>
      <c r="R1357" s="297"/>
      <c r="S1357" s="297"/>
      <c r="T1357" s="297"/>
      <c r="U1357" s="297"/>
      <c r="V1357" s="297"/>
      <c r="W1357" s="297"/>
      <c r="X1357" s="297"/>
      <c r="Y1357" s="297"/>
      <c r="Z1357" s="297"/>
      <c r="AA1357" s="297"/>
      <c r="AB1357" s="297"/>
      <c r="AC1357" s="297"/>
      <c r="AD1357" s="297"/>
      <c r="AE1357" s="297"/>
      <c r="AF1357" s="297"/>
      <c r="AG1357" s="297"/>
      <c r="AH1357" s="297"/>
      <c r="AI1357" s="297"/>
      <c r="AJ1357" s="297"/>
      <c r="AK1357" s="297"/>
      <c r="AL1357" s="297"/>
      <c r="AM1357" s="297"/>
      <c r="AN1357" s="297"/>
      <c r="AO1357" s="297"/>
      <c r="AP1357" s="297"/>
      <c r="AQ1357" s="297"/>
      <c r="AR1357" s="297"/>
      <c r="AS1357" s="297"/>
      <c r="AT1357" s="297"/>
      <c r="AU1357" s="297"/>
      <c r="AV1357" s="297"/>
      <c r="AW1357" s="297"/>
      <c r="AX1357" s="297"/>
      <c r="AY1357" s="297"/>
      <c r="AZ1357" s="297"/>
      <c r="BA1357" s="297"/>
      <c r="BB1357" s="297"/>
      <c r="BC1357" s="297"/>
      <c r="BD1357" s="297"/>
      <c r="BE1357" s="297"/>
      <c r="BF1357" s="297"/>
      <c r="BG1357" s="297"/>
      <c r="BH1357" s="297"/>
      <c r="BI1357" s="297"/>
      <c r="BJ1357" s="297"/>
      <c r="BK1357" s="297"/>
      <c r="BL1357" s="297"/>
      <c r="BM1357" s="297"/>
      <c r="BN1357" s="297"/>
      <c r="BO1357" s="297"/>
      <c r="BP1357" s="297"/>
      <c r="BQ1357" s="297"/>
      <c r="BR1357" s="297"/>
      <c r="BS1357" s="297"/>
      <c r="BT1357" s="297"/>
      <c r="BU1357" s="297"/>
      <c r="BV1357" s="297"/>
      <c r="BW1357" s="297"/>
      <c r="BX1357" s="297"/>
      <c r="BY1357" s="297"/>
      <c r="BZ1357" s="297"/>
      <c r="CA1357" s="297"/>
      <c r="CB1357" s="297"/>
      <c r="CC1357" s="297"/>
      <c r="CD1357" s="297"/>
      <c r="CE1357" s="297"/>
      <c r="CF1357" s="297"/>
      <c r="CG1357" s="297"/>
      <c r="CH1357" s="297"/>
      <c r="CI1357" s="297"/>
      <c r="CJ1357" s="297"/>
      <c r="CK1357" s="297"/>
      <c r="CL1357" s="297"/>
      <c r="CM1357" s="297"/>
      <c r="CN1357" s="297"/>
      <c r="CO1357" s="297"/>
      <c r="CP1357" s="297"/>
      <c r="CQ1357" s="297"/>
      <c r="CR1357" s="297"/>
      <c r="CS1357" s="297"/>
      <c r="CT1357" s="297"/>
      <c r="CU1357" s="297"/>
      <c r="CV1357" s="297"/>
      <c r="CW1357" s="297"/>
      <c r="CX1357" s="297"/>
      <c r="CY1357" s="297"/>
      <c r="CZ1357" s="297"/>
      <c r="DA1357" s="297"/>
      <c r="DB1357" s="297"/>
      <c r="DC1357" s="297"/>
      <c r="DD1357" s="297"/>
      <c r="DE1357" s="297"/>
      <c r="DF1357" s="297"/>
      <c r="DG1357" s="297"/>
    </row>
    <row r="1358" spans="1:111" s="279" customFormat="1" ht="39.75" customHeight="1">
      <c r="A1358" s="291">
        <v>159</v>
      </c>
      <c r="B1358" s="291">
        <v>13</v>
      </c>
      <c r="C1358" s="266" t="s">
        <v>2422</v>
      </c>
      <c r="D1358" s="266" t="s">
        <v>2423</v>
      </c>
      <c r="E1358" s="266" t="s">
        <v>2424</v>
      </c>
      <c r="F1358" s="266" t="s">
        <v>2425</v>
      </c>
      <c r="G1358" s="284" t="s">
        <v>54</v>
      </c>
      <c r="H1358" s="282">
        <v>1087</v>
      </c>
      <c r="I1358" s="267"/>
      <c r="J1358" s="72"/>
      <c r="K1358" s="6" t="s">
        <v>30</v>
      </c>
      <c r="L1358" s="266" t="s">
        <v>2426</v>
      </c>
      <c r="M1358" s="72"/>
      <c r="N1358" s="297"/>
      <c r="O1358" s="280"/>
      <c r="P1358" s="297"/>
      <c r="Q1358" s="297"/>
      <c r="R1358" s="297"/>
      <c r="S1358" s="297"/>
      <c r="T1358" s="297"/>
      <c r="U1358" s="297"/>
      <c r="V1358" s="297"/>
      <c r="W1358" s="297"/>
      <c r="X1358" s="297"/>
      <c r="Y1358" s="297"/>
      <c r="Z1358" s="297"/>
      <c r="AA1358" s="297"/>
      <c r="AB1358" s="297"/>
      <c r="AC1358" s="297"/>
      <c r="AD1358" s="297"/>
      <c r="AE1358" s="297"/>
      <c r="AF1358" s="297"/>
      <c r="AG1358" s="297"/>
      <c r="AH1358" s="297"/>
      <c r="AI1358" s="297"/>
      <c r="AJ1358" s="297"/>
      <c r="AK1358" s="297"/>
      <c r="AL1358" s="297"/>
      <c r="AM1358" s="297"/>
      <c r="AN1358" s="297"/>
      <c r="AO1358" s="297"/>
      <c r="AP1358" s="297"/>
      <c r="AQ1358" s="297"/>
      <c r="AR1358" s="297"/>
      <c r="AS1358" s="297"/>
      <c r="AT1358" s="297"/>
      <c r="AU1358" s="297"/>
      <c r="AV1358" s="297"/>
      <c r="AW1358" s="297"/>
      <c r="AX1358" s="297"/>
      <c r="AY1358" s="297"/>
      <c r="AZ1358" s="297"/>
      <c r="BA1358" s="297"/>
      <c r="BB1358" s="297"/>
      <c r="BC1358" s="297"/>
      <c r="BD1358" s="297"/>
      <c r="BE1358" s="297"/>
      <c r="BF1358" s="297"/>
      <c r="BG1358" s="297"/>
      <c r="BH1358" s="297"/>
      <c r="BI1358" s="297"/>
      <c r="BJ1358" s="297"/>
      <c r="BK1358" s="297"/>
      <c r="BL1358" s="297"/>
      <c r="BM1358" s="297"/>
      <c r="BN1358" s="297"/>
      <c r="BO1358" s="297"/>
      <c r="BP1358" s="297"/>
      <c r="BQ1358" s="297"/>
      <c r="BR1358" s="297"/>
      <c r="BS1358" s="297"/>
      <c r="BT1358" s="297"/>
      <c r="BU1358" s="297"/>
      <c r="BV1358" s="297"/>
      <c r="BW1358" s="297"/>
      <c r="BX1358" s="297"/>
      <c r="BY1358" s="297"/>
      <c r="BZ1358" s="297"/>
      <c r="CA1358" s="297"/>
      <c r="CB1358" s="297"/>
      <c r="CC1358" s="297"/>
      <c r="CD1358" s="297"/>
      <c r="CE1358" s="297"/>
      <c r="CF1358" s="297"/>
      <c r="CG1358" s="297"/>
      <c r="CH1358" s="297"/>
      <c r="CI1358" s="297"/>
      <c r="CJ1358" s="297"/>
      <c r="CK1358" s="297"/>
      <c r="CL1358" s="297"/>
      <c r="CM1358" s="297"/>
      <c r="CN1358" s="297"/>
      <c r="CO1358" s="297"/>
      <c r="CP1358" s="297"/>
      <c r="CQ1358" s="297"/>
      <c r="CR1358" s="297"/>
      <c r="CS1358" s="297"/>
      <c r="CT1358" s="297"/>
      <c r="CU1358" s="297"/>
      <c r="CV1358" s="297"/>
      <c r="CW1358" s="297"/>
      <c r="CX1358" s="297"/>
      <c r="CY1358" s="297"/>
      <c r="CZ1358" s="297"/>
      <c r="DA1358" s="297"/>
      <c r="DB1358" s="297"/>
      <c r="DC1358" s="297"/>
      <c r="DD1358" s="297"/>
      <c r="DE1358" s="297"/>
      <c r="DF1358" s="297"/>
      <c r="DG1358" s="297"/>
    </row>
    <row r="1359" spans="1:111" s="279" customFormat="1" ht="39.75" customHeight="1">
      <c r="A1359" s="291">
        <v>160</v>
      </c>
      <c r="B1359" s="291">
        <v>14</v>
      </c>
      <c r="C1359" s="266" t="s">
        <v>2427</v>
      </c>
      <c r="D1359" s="266" t="s">
        <v>2423</v>
      </c>
      <c r="E1359" s="266" t="s">
        <v>2428</v>
      </c>
      <c r="F1359" s="266" t="s">
        <v>2429</v>
      </c>
      <c r="G1359" s="284" t="s">
        <v>54</v>
      </c>
      <c r="H1359" s="275">
        <v>10000</v>
      </c>
      <c r="I1359" s="267"/>
      <c r="J1359" s="72"/>
      <c r="K1359" s="6" t="s">
        <v>30</v>
      </c>
      <c r="L1359" s="266" t="s">
        <v>2430</v>
      </c>
      <c r="M1359" s="72"/>
      <c r="N1359" s="297"/>
      <c r="O1359" s="280"/>
      <c r="P1359" s="297"/>
      <c r="Q1359" s="297"/>
      <c r="R1359" s="297"/>
      <c r="S1359" s="297"/>
      <c r="T1359" s="297"/>
      <c r="U1359" s="297"/>
      <c r="V1359" s="297"/>
      <c r="W1359" s="297"/>
      <c r="X1359" s="297"/>
      <c r="Y1359" s="297"/>
      <c r="Z1359" s="297"/>
      <c r="AA1359" s="297"/>
      <c r="AB1359" s="297"/>
      <c r="AC1359" s="297"/>
      <c r="AD1359" s="297"/>
      <c r="AE1359" s="297"/>
      <c r="AF1359" s="297"/>
      <c r="AG1359" s="297"/>
      <c r="AH1359" s="297"/>
      <c r="AI1359" s="297"/>
      <c r="AJ1359" s="297"/>
      <c r="AK1359" s="297"/>
      <c r="AL1359" s="297"/>
      <c r="AM1359" s="297"/>
      <c r="AN1359" s="297"/>
      <c r="AO1359" s="297"/>
      <c r="AP1359" s="297"/>
      <c r="AQ1359" s="297"/>
      <c r="AR1359" s="297"/>
      <c r="AS1359" s="297"/>
      <c r="AT1359" s="297"/>
      <c r="AU1359" s="297"/>
      <c r="AV1359" s="297"/>
      <c r="AW1359" s="297"/>
      <c r="AX1359" s="297"/>
      <c r="AY1359" s="297"/>
      <c r="AZ1359" s="297"/>
      <c r="BA1359" s="297"/>
      <c r="BB1359" s="297"/>
      <c r="BC1359" s="297"/>
      <c r="BD1359" s="297"/>
      <c r="BE1359" s="297"/>
      <c r="BF1359" s="297"/>
      <c r="BG1359" s="297"/>
      <c r="BH1359" s="297"/>
      <c r="BI1359" s="297"/>
      <c r="BJ1359" s="297"/>
      <c r="BK1359" s="297"/>
      <c r="BL1359" s="297"/>
      <c r="BM1359" s="297"/>
      <c r="BN1359" s="297"/>
      <c r="BO1359" s="297"/>
      <c r="BP1359" s="297"/>
      <c r="BQ1359" s="297"/>
      <c r="BR1359" s="297"/>
      <c r="BS1359" s="297"/>
      <c r="BT1359" s="297"/>
      <c r="BU1359" s="297"/>
      <c r="BV1359" s="297"/>
      <c r="BW1359" s="297"/>
      <c r="BX1359" s="297"/>
      <c r="BY1359" s="297"/>
      <c r="BZ1359" s="297"/>
      <c r="CA1359" s="297"/>
      <c r="CB1359" s="297"/>
      <c r="CC1359" s="297"/>
      <c r="CD1359" s="297"/>
      <c r="CE1359" s="297"/>
      <c r="CF1359" s="297"/>
      <c r="CG1359" s="297"/>
      <c r="CH1359" s="297"/>
      <c r="CI1359" s="297"/>
      <c r="CJ1359" s="297"/>
      <c r="CK1359" s="297"/>
      <c r="CL1359" s="297"/>
      <c r="CM1359" s="297"/>
      <c r="CN1359" s="297"/>
      <c r="CO1359" s="297"/>
      <c r="CP1359" s="297"/>
      <c r="CQ1359" s="297"/>
      <c r="CR1359" s="297"/>
      <c r="CS1359" s="297"/>
      <c r="CT1359" s="297"/>
      <c r="CU1359" s="297"/>
      <c r="CV1359" s="297"/>
      <c r="CW1359" s="297"/>
      <c r="CX1359" s="297"/>
      <c r="CY1359" s="297"/>
      <c r="CZ1359" s="297"/>
      <c r="DA1359" s="297"/>
      <c r="DB1359" s="297"/>
      <c r="DC1359" s="297"/>
      <c r="DD1359" s="297"/>
      <c r="DE1359" s="297"/>
      <c r="DF1359" s="297"/>
      <c r="DG1359" s="297"/>
    </row>
    <row r="1360" spans="1:111" s="279" customFormat="1" ht="39.75" customHeight="1">
      <c r="A1360" s="291">
        <v>161</v>
      </c>
      <c r="B1360" s="291">
        <v>15</v>
      </c>
      <c r="C1360" s="72" t="s">
        <v>2431</v>
      </c>
      <c r="D1360" s="72" t="s">
        <v>2432</v>
      </c>
      <c r="E1360" s="72" t="s">
        <v>2433</v>
      </c>
      <c r="F1360" s="72" t="s">
        <v>2434</v>
      </c>
      <c r="G1360" s="265" t="s">
        <v>54</v>
      </c>
      <c r="H1360" s="265">
        <v>5200</v>
      </c>
      <c r="I1360" s="267"/>
      <c r="J1360" s="72"/>
      <c r="K1360" s="72" t="s">
        <v>2026</v>
      </c>
      <c r="L1360" s="72" t="s">
        <v>2435</v>
      </c>
      <c r="M1360" s="72"/>
      <c r="N1360" s="297"/>
      <c r="O1360" s="280"/>
      <c r="P1360" s="297"/>
      <c r="Q1360" s="297"/>
      <c r="R1360" s="297"/>
      <c r="S1360" s="297"/>
      <c r="T1360" s="297"/>
      <c r="U1360" s="297"/>
      <c r="V1360" s="297"/>
      <c r="W1360" s="297"/>
      <c r="X1360" s="297"/>
      <c r="Y1360" s="297"/>
      <c r="Z1360" s="297"/>
      <c r="AA1360" s="297"/>
      <c r="AB1360" s="297"/>
      <c r="AC1360" s="297"/>
      <c r="AD1360" s="297"/>
      <c r="AE1360" s="297"/>
      <c r="AF1360" s="297"/>
      <c r="AG1360" s="297"/>
      <c r="AH1360" s="297"/>
      <c r="AI1360" s="297"/>
      <c r="AJ1360" s="297"/>
      <c r="AK1360" s="297"/>
      <c r="AL1360" s="297"/>
      <c r="AM1360" s="297"/>
      <c r="AN1360" s="297"/>
      <c r="AO1360" s="297"/>
      <c r="AP1360" s="297"/>
      <c r="AQ1360" s="297"/>
      <c r="AR1360" s="297"/>
      <c r="AS1360" s="297"/>
      <c r="AT1360" s="297"/>
      <c r="AU1360" s="297"/>
      <c r="AV1360" s="297"/>
      <c r="AW1360" s="297"/>
      <c r="AX1360" s="297"/>
      <c r="AY1360" s="297"/>
      <c r="AZ1360" s="297"/>
      <c r="BA1360" s="297"/>
      <c r="BB1360" s="297"/>
      <c r="BC1360" s="297"/>
      <c r="BD1360" s="297"/>
      <c r="BE1360" s="297"/>
      <c r="BF1360" s="297"/>
      <c r="BG1360" s="297"/>
      <c r="BH1360" s="297"/>
      <c r="BI1360" s="297"/>
      <c r="BJ1360" s="297"/>
      <c r="BK1360" s="297"/>
      <c r="BL1360" s="297"/>
      <c r="BM1360" s="297"/>
      <c r="BN1360" s="297"/>
      <c r="BO1360" s="297"/>
      <c r="BP1360" s="297"/>
      <c r="BQ1360" s="297"/>
      <c r="BR1360" s="297"/>
      <c r="BS1360" s="297"/>
      <c r="BT1360" s="297"/>
      <c r="BU1360" s="297"/>
      <c r="BV1360" s="297"/>
      <c r="BW1360" s="297"/>
      <c r="BX1360" s="297"/>
      <c r="BY1360" s="297"/>
      <c r="BZ1360" s="297"/>
      <c r="CA1360" s="297"/>
      <c r="CB1360" s="297"/>
      <c r="CC1360" s="297"/>
      <c r="CD1360" s="297"/>
      <c r="CE1360" s="297"/>
      <c r="CF1360" s="297"/>
      <c r="CG1360" s="297"/>
      <c r="CH1360" s="297"/>
      <c r="CI1360" s="297"/>
      <c r="CJ1360" s="297"/>
      <c r="CK1360" s="297"/>
      <c r="CL1360" s="297"/>
      <c r="CM1360" s="297"/>
      <c r="CN1360" s="297"/>
      <c r="CO1360" s="297"/>
      <c r="CP1360" s="297"/>
      <c r="CQ1360" s="297"/>
      <c r="CR1360" s="297"/>
      <c r="CS1360" s="297"/>
      <c r="CT1360" s="297"/>
      <c r="CU1360" s="297"/>
      <c r="CV1360" s="297"/>
      <c r="CW1360" s="297"/>
      <c r="CX1360" s="297"/>
      <c r="CY1360" s="297"/>
      <c r="CZ1360" s="297"/>
      <c r="DA1360" s="297"/>
      <c r="DB1360" s="297"/>
      <c r="DC1360" s="297"/>
      <c r="DD1360" s="297"/>
      <c r="DE1360" s="297"/>
      <c r="DF1360" s="297"/>
      <c r="DG1360" s="297"/>
    </row>
    <row r="1361" spans="1:111" s="279" customFormat="1" ht="39.75" customHeight="1">
      <c r="A1361" s="291">
        <v>162</v>
      </c>
      <c r="B1361" s="291">
        <v>16</v>
      </c>
      <c r="C1361" s="72" t="s">
        <v>2436</v>
      </c>
      <c r="D1361" s="72" t="s">
        <v>2432</v>
      </c>
      <c r="E1361" s="72" t="s">
        <v>2437</v>
      </c>
      <c r="F1361" s="72" t="s">
        <v>2438</v>
      </c>
      <c r="G1361" s="265" t="s">
        <v>54</v>
      </c>
      <c r="H1361" s="265">
        <v>5000</v>
      </c>
      <c r="I1361" s="267"/>
      <c r="J1361" s="72"/>
      <c r="K1361" s="72" t="s">
        <v>2026</v>
      </c>
      <c r="L1361" s="72" t="s">
        <v>2439</v>
      </c>
      <c r="M1361" s="72"/>
      <c r="N1361" s="297"/>
      <c r="O1361" s="280"/>
      <c r="P1361" s="297"/>
      <c r="Q1361" s="297"/>
      <c r="R1361" s="297"/>
      <c r="S1361" s="297"/>
      <c r="T1361" s="297"/>
      <c r="U1361" s="297"/>
      <c r="V1361" s="297"/>
      <c r="W1361" s="297"/>
      <c r="X1361" s="297"/>
      <c r="Y1361" s="297"/>
      <c r="Z1361" s="297"/>
      <c r="AA1361" s="297"/>
      <c r="AB1361" s="297"/>
      <c r="AC1361" s="297"/>
      <c r="AD1361" s="297"/>
      <c r="AE1361" s="297"/>
      <c r="AF1361" s="297"/>
      <c r="AG1361" s="297"/>
      <c r="AH1361" s="297"/>
      <c r="AI1361" s="297"/>
      <c r="AJ1361" s="297"/>
      <c r="AK1361" s="297"/>
      <c r="AL1361" s="297"/>
      <c r="AM1361" s="297"/>
      <c r="AN1361" s="297"/>
      <c r="AO1361" s="297"/>
      <c r="AP1361" s="297"/>
      <c r="AQ1361" s="297"/>
      <c r="AR1361" s="297"/>
      <c r="AS1361" s="297"/>
      <c r="AT1361" s="297"/>
      <c r="AU1361" s="297"/>
      <c r="AV1361" s="297"/>
      <c r="AW1361" s="297"/>
      <c r="AX1361" s="297"/>
      <c r="AY1361" s="297"/>
      <c r="AZ1361" s="297"/>
      <c r="BA1361" s="297"/>
      <c r="BB1361" s="297"/>
      <c r="BC1361" s="297"/>
      <c r="BD1361" s="297"/>
      <c r="BE1361" s="297"/>
      <c r="BF1361" s="297"/>
      <c r="BG1361" s="297"/>
      <c r="BH1361" s="297"/>
      <c r="BI1361" s="297"/>
      <c r="BJ1361" s="297"/>
      <c r="BK1361" s="297"/>
      <c r="BL1361" s="297"/>
      <c r="BM1361" s="297"/>
      <c r="BN1361" s="297"/>
      <c r="BO1361" s="297"/>
      <c r="BP1361" s="297"/>
      <c r="BQ1361" s="297"/>
      <c r="BR1361" s="297"/>
      <c r="BS1361" s="297"/>
      <c r="BT1361" s="297"/>
      <c r="BU1361" s="297"/>
      <c r="BV1361" s="297"/>
      <c r="BW1361" s="297"/>
      <c r="BX1361" s="297"/>
      <c r="BY1361" s="297"/>
      <c r="BZ1361" s="297"/>
      <c r="CA1361" s="297"/>
      <c r="CB1361" s="297"/>
      <c r="CC1361" s="297"/>
      <c r="CD1361" s="297"/>
      <c r="CE1361" s="297"/>
      <c r="CF1361" s="297"/>
      <c r="CG1361" s="297"/>
      <c r="CH1361" s="297"/>
      <c r="CI1361" s="297"/>
      <c r="CJ1361" s="297"/>
      <c r="CK1361" s="297"/>
      <c r="CL1361" s="297"/>
      <c r="CM1361" s="297"/>
      <c r="CN1361" s="297"/>
      <c r="CO1361" s="297"/>
      <c r="CP1361" s="297"/>
      <c r="CQ1361" s="297"/>
      <c r="CR1361" s="297"/>
      <c r="CS1361" s="297"/>
      <c r="CT1361" s="297"/>
      <c r="CU1361" s="297"/>
      <c r="CV1361" s="297"/>
      <c r="CW1361" s="297"/>
      <c r="CX1361" s="297"/>
      <c r="CY1361" s="297"/>
      <c r="CZ1361" s="297"/>
      <c r="DA1361" s="297"/>
      <c r="DB1361" s="297"/>
      <c r="DC1361" s="297"/>
      <c r="DD1361" s="297"/>
      <c r="DE1361" s="297"/>
      <c r="DF1361" s="297"/>
      <c r="DG1361" s="297"/>
    </row>
    <row r="1362" spans="1:111" s="279" customFormat="1" ht="39.75" customHeight="1">
      <c r="A1362" s="291">
        <v>163</v>
      </c>
      <c r="B1362" s="291">
        <v>17</v>
      </c>
      <c r="C1362" s="72" t="s">
        <v>2440</v>
      </c>
      <c r="D1362" s="72" t="s">
        <v>2432</v>
      </c>
      <c r="E1362" s="72" t="s">
        <v>2441</v>
      </c>
      <c r="F1362" s="72" t="s">
        <v>2442</v>
      </c>
      <c r="G1362" s="265" t="s">
        <v>54</v>
      </c>
      <c r="H1362" s="265">
        <v>3200</v>
      </c>
      <c r="I1362" s="267"/>
      <c r="J1362" s="72"/>
      <c r="K1362" s="72" t="s">
        <v>2026</v>
      </c>
      <c r="L1362" s="72" t="s">
        <v>2443</v>
      </c>
      <c r="M1362" s="72"/>
      <c r="N1362" s="297"/>
      <c r="O1362" s="280"/>
      <c r="P1362" s="297"/>
      <c r="Q1362" s="297"/>
      <c r="R1362" s="297"/>
      <c r="S1362" s="297"/>
      <c r="T1362" s="297"/>
      <c r="U1362" s="297"/>
      <c r="V1362" s="297"/>
      <c r="W1362" s="297"/>
      <c r="X1362" s="297"/>
      <c r="Y1362" s="297"/>
      <c r="Z1362" s="297"/>
      <c r="AA1362" s="297"/>
      <c r="AB1362" s="297"/>
      <c r="AC1362" s="297"/>
      <c r="AD1362" s="297"/>
      <c r="AE1362" s="297"/>
      <c r="AF1362" s="297"/>
      <c r="AG1362" s="297"/>
      <c r="AH1362" s="297"/>
      <c r="AI1362" s="297"/>
      <c r="AJ1362" s="297"/>
      <c r="AK1362" s="297"/>
      <c r="AL1362" s="297"/>
      <c r="AM1362" s="297"/>
      <c r="AN1362" s="297"/>
      <c r="AO1362" s="297"/>
      <c r="AP1362" s="297"/>
      <c r="AQ1362" s="297"/>
      <c r="AR1362" s="297"/>
      <c r="AS1362" s="297"/>
      <c r="AT1362" s="297"/>
      <c r="AU1362" s="297"/>
      <c r="AV1362" s="297"/>
      <c r="AW1362" s="297"/>
      <c r="AX1362" s="297"/>
      <c r="AY1362" s="297"/>
      <c r="AZ1362" s="297"/>
      <c r="BA1362" s="297"/>
      <c r="BB1362" s="297"/>
      <c r="BC1362" s="297"/>
      <c r="BD1362" s="297"/>
      <c r="BE1362" s="297"/>
      <c r="BF1362" s="297"/>
      <c r="BG1362" s="297"/>
      <c r="BH1362" s="297"/>
      <c r="BI1362" s="297"/>
      <c r="BJ1362" s="297"/>
      <c r="BK1362" s="297"/>
      <c r="BL1362" s="297"/>
      <c r="BM1362" s="297"/>
      <c r="BN1362" s="297"/>
      <c r="BO1362" s="297"/>
      <c r="BP1362" s="297"/>
      <c r="BQ1362" s="297"/>
      <c r="BR1362" s="297"/>
      <c r="BS1362" s="297"/>
      <c r="BT1362" s="297"/>
      <c r="BU1362" s="297"/>
      <c r="BV1362" s="297"/>
      <c r="BW1362" s="297"/>
      <c r="BX1362" s="297"/>
      <c r="BY1362" s="297"/>
      <c r="BZ1362" s="297"/>
      <c r="CA1362" s="297"/>
      <c r="CB1362" s="297"/>
      <c r="CC1362" s="297"/>
      <c r="CD1362" s="297"/>
      <c r="CE1362" s="297"/>
      <c r="CF1362" s="297"/>
      <c r="CG1362" s="297"/>
      <c r="CH1362" s="297"/>
      <c r="CI1362" s="297"/>
      <c r="CJ1362" s="297"/>
      <c r="CK1362" s="297"/>
      <c r="CL1362" s="297"/>
      <c r="CM1362" s="297"/>
      <c r="CN1362" s="297"/>
      <c r="CO1362" s="297"/>
      <c r="CP1362" s="297"/>
      <c r="CQ1362" s="297"/>
      <c r="CR1362" s="297"/>
      <c r="CS1362" s="297"/>
      <c r="CT1362" s="297"/>
      <c r="CU1362" s="297"/>
      <c r="CV1362" s="297"/>
      <c r="CW1362" s="297"/>
      <c r="CX1362" s="297"/>
      <c r="CY1362" s="297"/>
      <c r="CZ1362" s="297"/>
      <c r="DA1362" s="297"/>
      <c r="DB1362" s="297"/>
      <c r="DC1362" s="297"/>
      <c r="DD1362" s="297"/>
      <c r="DE1362" s="297"/>
      <c r="DF1362" s="297"/>
      <c r="DG1362" s="297"/>
    </row>
    <row r="1363" spans="1:111" s="279" customFormat="1" ht="39.75" customHeight="1">
      <c r="A1363" s="291">
        <v>164</v>
      </c>
      <c r="B1363" s="291">
        <v>18</v>
      </c>
      <c r="C1363" s="72" t="s">
        <v>2444</v>
      </c>
      <c r="D1363" s="72" t="s">
        <v>2432</v>
      </c>
      <c r="E1363" s="72" t="s">
        <v>2441</v>
      </c>
      <c r="F1363" s="72" t="s">
        <v>2445</v>
      </c>
      <c r="G1363" s="265" t="s">
        <v>54</v>
      </c>
      <c r="H1363" s="265">
        <v>300</v>
      </c>
      <c r="I1363" s="267"/>
      <c r="J1363" s="72"/>
      <c r="K1363" s="72" t="s">
        <v>2026</v>
      </c>
      <c r="L1363" s="72" t="s">
        <v>2446</v>
      </c>
      <c r="M1363" s="72"/>
      <c r="N1363" s="297"/>
      <c r="O1363" s="280"/>
      <c r="P1363" s="297"/>
      <c r="Q1363" s="297"/>
      <c r="R1363" s="297"/>
      <c r="S1363" s="297"/>
      <c r="T1363" s="297"/>
      <c r="U1363" s="297"/>
      <c r="V1363" s="297"/>
      <c r="W1363" s="297"/>
      <c r="X1363" s="297"/>
      <c r="Y1363" s="297"/>
      <c r="Z1363" s="297"/>
      <c r="AA1363" s="297"/>
      <c r="AB1363" s="297"/>
      <c r="AC1363" s="297"/>
      <c r="AD1363" s="297"/>
      <c r="AE1363" s="297"/>
      <c r="AF1363" s="297"/>
      <c r="AG1363" s="297"/>
      <c r="AH1363" s="297"/>
      <c r="AI1363" s="297"/>
      <c r="AJ1363" s="297"/>
      <c r="AK1363" s="297"/>
      <c r="AL1363" s="297"/>
      <c r="AM1363" s="297"/>
      <c r="AN1363" s="297"/>
      <c r="AO1363" s="297"/>
      <c r="AP1363" s="297"/>
      <c r="AQ1363" s="297"/>
      <c r="AR1363" s="297"/>
      <c r="AS1363" s="297"/>
      <c r="AT1363" s="297"/>
      <c r="AU1363" s="297"/>
      <c r="AV1363" s="297"/>
      <c r="AW1363" s="297"/>
      <c r="AX1363" s="297"/>
      <c r="AY1363" s="297"/>
      <c r="AZ1363" s="297"/>
      <c r="BA1363" s="297"/>
      <c r="BB1363" s="297"/>
      <c r="BC1363" s="297"/>
      <c r="BD1363" s="297"/>
      <c r="BE1363" s="297"/>
      <c r="BF1363" s="297"/>
      <c r="BG1363" s="297"/>
      <c r="BH1363" s="297"/>
      <c r="BI1363" s="297"/>
      <c r="BJ1363" s="297"/>
      <c r="BK1363" s="297"/>
      <c r="BL1363" s="297"/>
      <c r="BM1363" s="297"/>
      <c r="BN1363" s="297"/>
      <c r="BO1363" s="297"/>
      <c r="BP1363" s="297"/>
      <c r="BQ1363" s="297"/>
      <c r="BR1363" s="297"/>
      <c r="BS1363" s="297"/>
      <c r="BT1363" s="297"/>
      <c r="BU1363" s="297"/>
      <c r="BV1363" s="297"/>
      <c r="BW1363" s="297"/>
      <c r="BX1363" s="297"/>
      <c r="BY1363" s="297"/>
      <c r="BZ1363" s="297"/>
      <c r="CA1363" s="297"/>
      <c r="CB1363" s="297"/>
      <c r="CC1363" s="297"/>
      <c r="CD1363" s="297"/>
      <c r="CE1363" s="297"/>
      <c r="CF1363" s="297"/>
      <c r="CG1363" s="297"/>
      <c r="CH1363" s="297"/>
      <c r="CI1363" s="297"/>
      <c r="CJ1363" s="297"/>
      <c r="CK1363" s="297"/>
      <c r="CL1363" s="297"/>
      <c r="CM1363" s="297"/>
      <c r="CN1363" s="297"/>
      <c r="CO1363" s="297"/>
      <c r="CP1363" s="297"/>
      <c r="CQ1363" s="297"/>
      <c r="CR1363" s="297"/>
      <c r="CS1363" s="297"/>
      <c r="CT1363" s="297"/>
      <c r="CU1363" s="297"/>
      <c r="CV1363" s="297"/>
      <c r="CW1363" s="297"/>
      <c r="CX1363" s="297"/>
      <c r="CY1363" s="297"/>
      <c r="CZ1363" s="297"/>
      <c r="DA1363" s="297"/>
      <c r="DB1363" s="297"/>
      <c r="DC1363" s="297"/>
      <c r="DD1363" s="297"/>
      <c r="DE1363" s="297"/>
      <c r="DF1363" s="297"/>
      <c r="DG1363" s="297"/>
    </row>
    <row r="1364" spans="1:111" s="279" customFormat="1" ht="39.75" customHeight="1">
      <c r="A1364" s="291">
        <v>165</v>
      </c>
      <c r="B1364" s="291">
        <v>19</v>
      </c>
      <c r="C1364" s="72" t="s">
        <v>2447</v>
      </c>
      <c r="D1364" s="72" t="s">
        <v>2432</v>
      </c>
      <c r="E1364" s="72" t="s">
        <v>2448</v>
      </c>
      <c r="F1364" s="72" t="s">
        <v>2449</v>
      </c>
      <c r="G1364" s="265" t="s">
        <v>54</v>
      </c>
      <c r="H1364" s="265">
        <v>50000</v>
      </c>
      <c r="I1364" s="267"/>
      <c r="J1364" s="72"/>
      <c r="K1364" s="72" t="s">
        <v>2026</v>
      </c>
      <c r="L1364" s="72" t="s">
        <v>2450</v>
      </c>
      <c r="M1364" s="72"/>
      <c r="N1364" s="297"/>
      <c r="O1364" s="280"/>
      <c r="P1364" s="297"/>
      <c r="Q1364" s="297"/>
      <c r="R1364" s="297"/>
      <c r="S1364" s="297"/>
      <c r="T1364" s="297"/>
      <c r="U1364" s="297"/>
      <c r="V1364" s="297"/>
      <c r="W1364" s="297"/>
      <c r="X1364" s="297"/>
      <c r="Y1364" s="297"/>
      <c r="Z1364" s="297"/>
      <c r="AA1364" s="297"/>
      <c r="AB1364" s="297"/>
      <c r="AC1364" s="297"/>
      <c r="AD1364" s="297"/>
      <c r="AE1364" s="297"/>
      <c r="AF1364" s="297"/>
      <c r="AG1364" s="297"/>
      <c r="AH1364" s="297"/>
      <c r="AI1364" s="297"/>
      <c r="AJ1364" s="297"/>
      <c r="AK1364" s="297"/>
      <c r="AL1364" s="297"/>
      <c r="AM1364" s="297"/>
      <c r="AN1364" s="297"/>
      <c r="AO1364" s="297"/>
      <c r="AP1364" s="297"/>
      <c r="AQ1364" s="297"/>
      <c r="AR1364" s="297"/>
      <c r="AS1364" s="297"/>
      <c r="AT1364" s="297"/>
      <c r="AU1364" s="297"/>
      <c r="AV1364" s="297"/>
      <c r="AW1364" s="297"/>
      <c r="AX1364" s="297"/>
      <c r="AY1364" s="297"/>
      <c r="AZ1364" s="297"/>
      <c r="BA1364" s="297"/>
      <c r="BB1364" s="297"/>
      <c r="BC1364" s="297"/>
      <c r="BD1364" s="297"/>
      <c r="BE1364" s="297"/>
      <c r="BF1364" s="297"/>
      <c r="BG1364" s="297"/>
      <c r="BH1364" s="297"/>
      <c r="BI1364" s="297"/>
      <c r="BJ1364" s="297"/>
      <c r="BK1364" s="297"/>
      <c r="BL1364" s="297"/>
      <c r="BM1364" s="297"/>
      <c r="BN1364" s="297"/>
      <c r="BO1364" s="297"/>
      <c r="BP1364" s="297"/>
      <c r="BQ1364" s="297"/>
      <c r="BR1364" s="297"/>
      <c r="BS1364" s="297"/>
      <c r="BT1364" s="297"/>
      <c r="BU1364" s="297"/>
      <c r="BV1364" s="297"/>
      <c r="BW1364" s="297"/>
      <c r="BX1364" s="297"/>
      <c r="BY1364" s="297"/>
      <c r="BZ1364" s="297"/>
      <c r="CA1364" s="297"/>
      <c r="CB1364" s="297"/>
      <c r="CC1364" s="297"/>
      <c r="CD1364" s="297"/>
      <c r="CE1364" s="297"/>
      <c r="CF1364" s="297"/>
      <c r="CG1364" s="297"/>
      <c r="CH1364" s="297"/>
      <c r="CI1364" s="297"/>
      <c r="CJ1364" s="297"/>
      <c r="CK1364" s="297"/>
      <c r="CL1364" s="297"/>
      <c r="CM1364" s="297"/>
      <c r="CN1364" s="297"/>
      <c r="CO1364" s="297"/>
      <c r="CP1364" s="297"/>
      <c r="CQ1364" s="297"/>
      <c r="CR1364" s="297"/>
      <c r="CS1364" s="297"/>
      <c r="CT1364" s="297"/>
      <c r="CU1364" s="297"/>
      <c r="CV1364" s="297"/>
      <c r="CW1364" s="297"/>
      <c r="CX1364" s="297"/>
      <c r="CY1364" s="297"/>
      <c r="CZ1364" s="297"/>
      <c r="DA1364" s="297"/>
      <c r="DB1364" s="297"/>
      <c r="DC1364" s="297"/>
      <c r="DD1364" s="297"/>
      <c r="DE1364" s="297"/>
      <c r="DF1364" s="297"/>
      <c r="DG1364" s="297"/>
    </row>
    <row r="1365" spans="1:111" s="279" customFormat="1" ht="39.75" customHeight="1">
      <c r="A1365" s="291">
        <v>166</v>
      </c>
      <c r="B1365" s="291">
        <v>20</v>
      </c>
      <c r="C1365" s="6" t="s">
        <v>2451</v>
      </c>
      <c r="D1365" s="72" t="s">
        <v>2452</v>
      </c>
      <c r="E1365" s="72" t="s">
        <v>2453</v>
      </c>
      <c r="F1365" s="72" t="s">
        <v>2454</v>
      </c>
      <c r="G1365" s="265" t="s">
        <v>54</v>
      </c>
      <c r="H1365" s="265">
        <v>10200</v>
      </c>
      <c r="I1365" s="267"/>
      <c r="J1365" s="72"/>
      <c r="K1365" s="72" t="s">
        <v>2455</v>
      </c>
      <c r="L1365" s="72" t="s">
        <v>2456</v>
      </c>
      <c r="M1365" s="72"/>
      <c r="N1365" s="297"/>
      <c r="O1365" s="280"/>
      <c r="P1365" s="297"/>
      <c r="Q1365" s="297"/>
      <c r="R1365" s="297"/>
      <c r="S1365" s="297"/>
      <c r="T1365" s="297"/>
      <c r="U1365" s="297"/>
      <c r="V1365" s="297"/>
      <c r="W1365" s="297"/>
      <c r="X1365" s="297"/>
      <c r="Y1365" s="297"/>
      <c r="Z1365" s="297"/>
      <c r="AA1365" s="297"/>
      <c r="AB1365" s="297"/>
      <c r="AC1365" s="297"/>
      <c r="AD1365" s="297"/>
      <c r="AE1365" s="297"/>
      <c r="AF1365" s="297"/>
      <c r="AG1365" s="297"/>
      <c r="AH1365" s="297"/>
      <c r="AI1365" s="297"/>
      <c r="AJ1365" s="297"/>
      <c r="AK1365" s="297"/>
      <c r="AL1365" s="297"/>
      <c r="AM1365" s="297"/>
      <c r="AN1365" s="297"/>
      <c r="AO1365" s="297"/>
      <c r="AP1365" s="297"/>
      <c r="AQ1365" s="297"/>
      <c r="AR1365" s="297"/>
      <c r="AS1365" s="297"/>
      <c r="AT1365" s="297"/>
      <c r="AU1365" s="297"/>
      <c r="AV1365" s="297"/>
      <c r="AW1365" s="297"/>
      <c r="AX1365" s="297"/>
      <c r="AY1365" s="297"/>
      <c r="AZ1365" s="297"/>
      <c r="BA1365" s="297"/>
      <c r="BB1365" s="297"/>
      <c r="BC1365" s="297"/>
      <c r="BD1365" s="297"/>
      <c r="BE1365" s="297"/>
      <c r="BF1365" s="297"/>
      <c r="BG1365" s="297"/>
      <c r="BH1365" s="297"/>
      <c r="BI1365" s="297"/>
      <c r="BJ1365" s="297"/>
      <c r="BK1365" s="297"/>
      <c r="BL1365" s="297"/>
      <c r="BM1365" s="297"/>
      <c r="BN1365" s="297"/>
      <c r="BO1365" s="297"/>
      <c r="BP1365" s="297"/>
      <c r="BQ1365" s="297"/>
      <c r="BR1365" s="297"/>
      <c r="BS1365" s="297"/>
      <c r="BT1365" s="297"/>
      <c r="BU1365" s="297"/>
      <c r="BV1365" s="297"/>
      <c r="BW1365" s="297"/>
      <c r="BX1365" s="297"/>
      <c r="BY1365" s="297"/>
      <c r="BZ1365" s="297"/>
      <c r="CA1365" s="297"/>
      <c r="CB1365" s="297"/>
      <c r="CC1365" s="297"/>
      <c r="CD1365" s="297"/>
      <c r="CE1365" s="297"/>
      <c r="CF1365" s="297"/>
      <c r="CG1365" s="297"/>
      <c r="CH1365" s="297"/>
      <c r="CI1365" s="297"/>
      <c r="CJ1365" s="297"/>
      <c r="CK1365" s="297"/>
      <c r="CL1365" s="297"/>
      <c r="CM1365" s="297"/>
      <c r="CN1365" s="297"/>
      <c r="CO1365" s="297"/>
      <c r="CP1365" s="297"/>
      <c r="CQ1365" s="297"/>
      <c r="CR1365" s="297"/>
      <c r="CS1365" s="297"/>
      <c r="CT1365" s="297"/>
      <c r="CU1365" s="297"/>
      <c r="CV1365" s="297"/>
      <c r="CW1365" s="297"/>
      <c r="CX1365" s="297"/>
      <c r="CY1365" s="297"/>
      <c r="CZ1365" s="297"/>
      <c r="DA1365" s="297"/>
      <c r="DB1365" s="297"/>
      <c r="DC1365" s="297"/>
      <c r="DD1365" s="297"/>
      <c r="DE1365" s="297"/>
      <c r="DF1365" s="297"/>
      <c r="DG1365" s="297"/>
    </row>
    <row r="1366" spans="1:111" s="279" customFormat="1" ht="39.75" customHeight="1">
      <c r="A1366" s="291">
        <v>167</v>
      </c>
      <c r="B1366" s="291">
        <v>21</v>
      </c>
      <c r="C1366" s="6" t="s">
        <v>2457</v>
      </c>
      <c r="D1366" s="72" t="s">
        <v>2452</v>
      </c>
      <c r="E1366" s="72" t="s">
        <v>2458</v>
      </c>
      <c r="F1366" s="72" t="s">
        <v>2459</v>
      </c>
      <c r="G1366" s="265" t="s">
        <v>54</v>
      </c>
      <c r="H1366" s="265">
        <v>3723</v>
      </c>
      <c r="I1366" s="267"/>
      <c r="J1366" s="72"/>
      <c r="K1366" s="72" t="s">
        <v>2455</v>
      </c>
      <c r="L1366" s="72" t="s">
        <v>2460</v>
      </c>
      <c r="M1366" s="72"/>
      <c r="N1366" s="297"/>
      <c r="O1366" s="280"/>
      <c r="P1366" s="297"/>
      <c r="Q1366" s="297"/>
      <c r="R1366" s="297"/>
      <c r="S1366" s="297"/>
      <c r="T1366" s="297"/>
      <c r="U1366" s="297"/>
      <c r="V1366" s="297"/>
      <c r="W1366" s="297"/>
      <c r="X1366" s="297"/>
      <c r="Y1366" s="297"/>
      <c r="Z1366" s="297"/>
      <c r="AA1366" s="297"/>
      <c r="AB1366" s="297"/>
      <c r="AC1366" s="297"/>
      <c r="AD1366" s="297"/>
      <c r="AE1366" s="297"/>
      <c r="AF1366" s="297"/>
      <c r="AG1366" s="297"/>
      <c r="AH1366" s="297"/>
      <c r="AI1366" s="297"/>
      <c r="AJ1366" s="297"/>
      <c r="AK1366" s="297"/>
      <c r="AL1366" s="297"/>
      <c r="AM1366" s="297"/>
      <c r="AN1366" s="297"/>
      <c r="AO1366" s="297"/>
      <c r="AP1366" s="297"/>
      <c r="AQ1366" s="297"/>
      <c r="AR1366" s="297"/>
      <c r="AS1366" s="297"/>
      <c r="AT1366" s="297"/>
      <c r="AU1366" s="297"/>
      <c r="AV1366" s="297"/>
      <c r="AW1366" s="297"/>
      <c r="AX1366" s="297"/>
      <c r="AY1366" s="297"/>
      <c r="AZ1366" s="297"/>
      <c r="BA1366" s="297"/>
      <c r="BB1366" s="297"/>
      <c r="BC1366" s="297"/>
      <c r="BD1366" s="297"/>
      <c r="BE1366" s="297"/>
      <c r="BF1366" s="297"/>
      <c r="BG1366" s="297"/>
      <c r="BH1366" s="297"/>
      <c r="BI1366" s="297"/>
      <c r="BJ1366" s="297"/>
      <c r="BK1366" s="297"/>
      <c r="BL1366" s="297"/>
      <c r="BM1366" s="297"/>
      <c r="BN1366" s="297"/>
      <c r="BO1366" s="297"/>
      <c r="BP1366" s="297"/>
      <c r="BQ1366" s="297"/>
      <c r="BR1366" s="297"/>
      <c r="BS1366" s="297"/>
      <c r="BT1366" s="297"/>
      <c r="BU1366" s="297"/>
      <c r="BV1366" s="297"/>
      <c r="BW1366" s="297"/>
      <c r="BX1366" s="297"/>
      <c r="BY1366" s="297"/>
      <c r="BZ1366" s="297"/>
      <c r="CA1366" s="297"/>
      <c r="CB1366" s="297"/>
      <c r="CC1366" s="297"/>
      <c r="CD1366" s="297"/>
      <c r="CE1366" s="297"/>
      <c r="CF1366" s="297"/>
      <c r="CG1366" s="297"/>
      <c r="CH1366" s="297"/>
      <c r="CI1366" s="297"/>
      <c r="CJ1366" s="297"/>
      <c r="CK1366" s="297"/>
      <c r="CL1366" s="297"/>
      <c r="CM1366" s="297"/>
      <c r="CN1366" s="297"/>
      <c r="CO1366" s="297"/>
      <c r="CP1366" s="297"/>
      <c r="CQ1366" s="297"/>
      <c r="CR1366" s="297"/>
      <c r="CS1366" s="297"/>
      <c r="CT1366" s="297"/>
      <c r="CU1366" s="297"/>
      <c r="CV1366" s="297"/>
      <c r="CW1366" s="297"/>
      <c r="CX1366" s="297"/>
      <c r="CY1366" s="297"/>
      <c r="CZ1366" s="297"/>
      <c r="DA1366" s="297"/>
      <c r="DB1366" s="297"/>
      <c r="DC1366" s="297"/>
      <c r="DD1366" s="297"/>
      <c r="DE1366" s="297"/>
      <c r="DF1366" s="297"/>
      <c r="DG1366" s="297"/>
    </row>
    <row r="1367" spans="1:111" s="279" customFormat="1" ht="39.75" customHeight="1">
      <c r="A1367" s="291">
        <v>168</v>
      </c>
      <c r="B1367" s="291">
        <v>22</v>
      </c>
      <c r="C1367" s="6" t="s">
        <v>45</v>
      </c>
      <c r="D1367" s="72" t="s">
        <v>2363</v>
      </c>
      <c r="E1367" s="72" t="s">
        <v>2461</v>
      </c>
      <c r="F1367" s="72" t="s">
        <v>2462</v>
      </c>
      <c r="G1367" s="265" t="s">
        <v>54</v>
      </c>
      <c r="H1367" s="265">
        <v>20200</v>
      </c>
      <c r="I1367" s="267"/>
      <c r="J1367" s="72"/>
      <c r="K1367" s="72" t="s">
        <v>2463</v>
      </c>
      <c r="L1367" s="72" t="s">
        <v>2464</v>
      </c>
      <c r="M1367" s="72"/>
      <c r="N1367" s="297"/>
      <c r="O1367" s="280"/>
      <c r="P1367" s="297"/>
      <c r="Q1367" s="297"/>
      <c r="R1367" s="297"/>
      <c r="S1367" s="297"/>
      <c r="T1367" s="297"/>
      <c r="U1367" s="297"/>
      <c r="V1367" s="297"/>
      <c r="W1367" s="297"/>
      <c r="X1367" s="297"/>
      <c r="Y1367" s="297"/>
      <c r="Z1367" s="297"/>
      <c r="AA1367" s="297"/>
      <c r="AB1367" s="297"/>
      <c r="AC1367" s="297"/>
      <c r="AD1367" s="297"/>
      <c r="AE1367" s="297"/>
      <c r="AF1367" s="297"/>
      <c r="AG1367" s="297"/>
      <c r="AH1367" s="297"/>
      <c r="AI1367" s="297"/>
      <c r="AJ1367" s="297"/>
      <c r="AK1367" s="297"/>
      <c r="AL1367" s="297"/>
      <c r="AM1367" s="297"/>
      <c r="AN1367" s="297"/>
      <c r="AO1367" s="297"/>
      <c r="AP1367" s="297"/>
      <c r="AQ1367" s="297"/>
      <c r="AR1367" s="297"/>
      <c r="AS1367" s="297"/>
      <c r="AT1367" s="297"/>
      <c r="AU1367" s="297"/>
      <c r="AV1367" s="297"/>
      <c r="AW1367" s="297"/>
      <c r="AX1367" s="297"/>
      <c r="AY1367" s="297"/>
      <c r="AZ1367" s="297"/>
      <c r="BA1367" s="297"/>
      <c r="BB1367" s="297"/>
      <c r="BC1367" s="297"/>
      <c r="BD1367" s="297"/>
      <c r="BE1367" s="297"/>
      <c r="BF1367" s="297"/>
      <c r="BG1367" s="297"/>
      <c r="BH1367" s="297"/>
      <c r="BI1367" s="297"/>
      <c r="BJ1367" s="297"/>
      <c r="BK1367" s="297"/>
      <c r="BL1367" s="297"/>
      <c r="BM1367" s="297"/>
      <c r="BN1367" s="297"/>
      <c r="BO1367" s="297"/>
      <c r="BP1367" s="297"/>
      <c r="BQ1367" s="297"/>
      <c r="BR1367" s="297"/>
      <c r="BS1367" s="297"/>
      <c r="BT1367" s="297"/>
      <c r="BU1367" s="297"/>
      <c r="BV1367" s="297"/>
      <c r="BW1367" s="297"/>
      <c r="BX1367" s="297"/>
      <c r="BY1367" s="297"/>
      <c r="BZ1367" s="297"/>
      <c r="CA1367" s="297"/>
      <c r="CB1367" s="297"/>
      <c r="CC1367" s="297"/>
      <c r="CD1367" s="297"/>
      <c r="CE1367" s="297"/>
      <c r="CF1367" s="297"/>
      <c r="CG1367" s="297"/>
      <c r="CH1367" s="297"/>
      <c r="CI1367" s="297"/>
      <c r="CJ1367" s="297"/>
      <c r="CK1367" s="297"/>
      <c r="CL1367" s="297"/>
      <c r="CM1367" s="297"/>
      <c r="CN1367" s="297"/>
      <c r="CO1367" s="297"/>
      <c r="CP1367" s="297"/>
      <c r="CQ1367" s="297"/>
      <c r="CR1367" s="297"/>
      <c r="CS1367" s="297"/>
      <c r="CT1367" s="297"/>
      <c r="CU1367" s="297"/>
      <c r="CV1367" s="297"/>
      <c r="CW1367" s="297"/>
      <c r="CX1367" s="297"/>
      <c r="CY1367" s="297"/>
      <c r="CZ1367" s="297"/>
      <c r="DA1367" s="297"/>
      <c r="DB1367" s="297"/>
      <c r="DC1367" s="297"/>
      <c r="DD1367" s="297"/>
      <c r="DE1367" s="297"/>
      <c r="DF1367" s="297"/>
      <c r="DG1367" s="297"/>
    </row>
    <row r="1368" spans="1:111" s="279" customFormat="1" ht="39.75" customHeight="1">
      <c r="A1368" s="291">
        <v>169</v>
      </c>
      <c r="B1368" s="291">
        <v>23</v>
      </c>
      <c r="C1368" s="6" t="s">
        <v>2465</v>
      </c>
      <c r="D1368" s="72" t="s">
        <v>2363</v>
      </c>
      <c r="E1368" s="72" t="s">
        <v>2466</v>
      </c>
      <c r="F1368" s="72" t="s">
        <v>2467</v>
      </c>
      <c r="G1368" s="265" t="s">
        <v>54</v>
      </c>
      <c r="H1368" s="265">
        <v>10050</v>
      </c>
      <c r="I1368" s="267"/>
      <c r="J1368" s="72"/>
      <c r="K1368" s="72" t="s">
        <v>2463</v>
      </c>
      <c r="L1368" s="72" t="s">
        <v>2468</v>
      </c>
      <c r="M1368" s="72"/>
      <c r="N1368" s="297"/>
      <c r="O1368" s="280"/>
      <c r="P1368" s="297"/>
      <c r="Q1368" s="297"/>
      <c r="R1368" s="297"/>
      <c r="S1368" s="297"/>
      <c r="T1368" s="297"/>
      <c r="U1368" s="297"/>
      <c r="V1368" s="297"/>
      <c r="W1368" s="297"/>
      <c r="X1368" s="297"/>
      <c r="Y1368" s="297"/>
      <c r="Z1368" s="297"/>
      <c r="AA1368" s="297"/>
      <c r="AB1368" s="297"/>
      <c r="AC1368" s="297"/>
      <c r="AD1368" s="297"/>
      <c r="AE1368" s="297"/>
      <c r="AF1368" s="297"/>
      <c r="AG1368" s="297"/>
      <c r="AH1368" s="297"/>
      <c r="AI1368" s="297"/>
      <c r="AJ1368" s="297"/>
      <c r="AK1368" s="297"/>
      <c r="AL1368" s="297"/>
      <c r="AM1368" s="297"/>
      <c r="AN1368" s="297"/>
      <c r="AO1368" s="297"/>
      <c r="AP1368" s="297"/>
      <c r="AQ1368" s="297"/>
      <c r="AR1368" s="297"/>
      <c r="AS1368" s="297"/>
      <c r="AT1368" s="297"/>
      <c r="AU1368" s="297"/>
      <c r="AV1368" s="297"/>
      <c r="AW1368" s="297"/>
      <c r="AX1368" s="297"/>
      <c r="AY1368" s="297"/>
      <c r="AZ1368" s="297"/>
      <c r="BA1368" s="297"/>
      <c r="BB1368" s="297"/>
      <c r="BC1368" s="297"/>
      <c r="BD1368" s="297"/>
      <c r="BE1368" s="297"/>
      <c r="BF1368" s="297"/>
      <c r="BG1368" s="297"/>
      <c r="BH1368" s="297"/>
      <c r="BI1368" s="297"/>
      <c r="BJ1368" s="297"/>
      <c r="BK1368" s="297"/>
      <c r="BL1368" s="297"/>
      <c r="BM1368" s="297"/>
      <c r="BN1368" s="297"/>
      <c r="BO1368" s="297"/>
      <c r="BP1368" s="297"/>
      <c r="BQ1368" s="297"/>
      <c r="BR1368" s="297"/>
      <c r="BS1368" s="297"/>
      <c r="BT1368" s="297"/>
      <c r="BU1368" s="297"/>
      <c r="BV1368" s="297"/>
      <c r="BW1368" s="297"/>
      <c r="BX1368" s="297"/>
      <c r="BY1368" s="297"/>
      <c r="BZ1368" s="297"/>
      <c r="CA1368" s="297"/>
      <c r="CB1368" s="297"/>
      <c r="CC1368" s="297"/>
      <c r="CD1368" s="297"/>
      <c r="CE1368" s="297"/>
      <c r="CF1368" s="297"/>
      <c r="CG1368" s="297"/>
      <c r="CH1368" s="297"/>
      <c r="CI1368" s="297"/>
      <c r="CJ1368" s="297"/>
      <c r="CK1368" s="297"/>
      <c r="CL1368" s="297"/>
      <c r="CM1368" s="297"/>
      <c r="CN1368" s="297"/>
      <c r="CO1368" s="297"/>
      <c r="CP1368" s="297"/>
      <c r="CQ1368" s="297"/>
      <c r="CR1368" s="297"/>
      <c r="CS1368" s="297"/>
      <c r="CT1368" s="297"/>
      <c r="CU1368" s="297"/>
      <c r="CV1368" s="297"/>
      <c r="CW1368" s="297"/>
      <c r="CX1368" s="297"/>
      <c r="CY1368" s="297"/>
      <c r="CZ1368" s="297"/>
      <c r="DA1368" s="297"/>
      <c r="DB1368" s="297"/>
      <c r="DC1368" s="297"/>
      <c r="DD1368" s="297"/>
      <c r="DE1368" s="297"/>
      <c r="DF1368" s="297"/>
      <c r="DG1368" s="297"/>
    </row>
    <row r="1369" spans="1:111" s="279" customFormat="1" ht="39.75" customHeight="1">
      <c r="A1369" s="291">
        <v>170</v>
      </c>
      <c r="B1369" s="291">
        <v>24</v>
      </c>
      <c r="C1369" s="6" t="s">
        <v>2469</v>
      </c>
      <c r="D1369" s="72" t="s">
        <v>2363</v>
      </c>
      <c r="E1369" s="72" t="s">
        <v>2470</v>
      </c>
      <c r="F1369" s="72" t="s">
        <v>2471</v>
      </c>
      <c r="G1369" s="265" t="s">
        <v>54</v>
      </c>
      <c r="H1369" s="265">
        <v>50200</v>
      </c>
      <c r="I1369" s="267"/>
      <c r="J1369" s="72"/>
      <c r="K1369" s="72" t="s">
        <v>2463</v>
      </c>
      <c r="L1369" s="72" t="s">
        <v>2472</v>
      </c>
      <c r="M1369" s="72"/>
      <c r="N1369" s="297"/>
      <c r="O1369" s="280"/>
      <c r="P1369" s="297"/>
      <c r="Q1369" s="297"/>
      <c r="R1369" s="297"/>
      <c r="S1369" s="297"/>
      <c r="T1369" s="297"/>
      <c r="U1369" s="297"/>
      <c r="V1369" s="297"/>
      <c r="W1369" s="297"/>
      <c r="X1369" s="297"/>
      <c r="Y1369" s="297"/>
      <c r="Z1369" s="297"/>
      <c r="AA1369" s="297"/>
      <c r="AB1369" s="297"/>
      <c r="AC1369" s="297"/>
      <c r="AD1369" s="297"/>
      <c r="AE1369" s="297"/>
      <c r="AF1369" s="297"/>
      <c r="AG1369" s="297"/>
      <c r="AH1369" s="297"/>
      <c r="AI1369" s="297"/>
      <c r="AJ1369" s="297"/>
      <c r="AK1369" s="297"/>
      <c r="AL1369" s="297"/>
      <c r="AM1369" s="297"/>
      <c r="AN1369" s="297"/>
      <c r="AO1369" s="297"/>
      <c r="AP1369" s="297"/>
      <c r="AQ1369" s="297"/>
      <c r="AR1369" s="297"/>
      <c r="AS1369" s="297"/>
      <c r="AT1369" s="297"/>
      <c r="AU1369" s="297"/>
      <c r="AV1369" s="297"/>
      <c r="AW1369" s="297"/>
      <c r="AX1369" s="297"/>
      <c r="AY1369" s="297"/>
      <c r="AZ1369" s="297"/>
      <c r="BA1369" s="297"/>
      <c r="BB1369" s="297"/>
      <c r="BC1369" s="297"/>
      <c r="BD1369" s="297"/>
      <c r="BE1369" s="297"/>
      <c r="BF1369" s="297"/>
      <c r="BG1369" s="297"/>
      <c r="BH1369" s="297"/>
      <c r="BI1369" s="297"/>
      <c r="BJ1369" s="297"/>
      <c r="BK1369" s="297"/>
      <c r="BL1369" s="297"/>
      <c r="BM1369" s="297"/>
      <c r="BN1369" s="297"/>
      <c r="BO1369" s="297"/>
      <c r="BP1369" s="297"/>
      <c r="BQ1369" s="297"/>
      <c r="BR1369" s="297"/>
      <c r="BS1369" s="297"/>
      <c r="BT1369" s="297"/>
      <c r="BU1369" s="297"/>
      <c r="BV1369" s="297"/>
      <c r="BW1369" s="297"/>
      <c r="BX1369" s="297"/>
      <c r="BY1369" s="297"/>
      <c r="BZ1369" s="297"/>
      <c r="CA1369" s="297"/>
      <c r="CB1369" s="297"/>
      <c r="CC1369" s="297"/>
      <c r="CD1369" s="297"/>
      <c r="CE1369" s="297"/>
      <c r="CF1369" s="297"/>
      <c r="CG1369" s="297"/>
      <c r="CH1369" s="297"/>
      <c r="CI1369" s="297"/>
      <c r="CJ1369" s="297"/>
      <c r="CK1369" s="297"/>
      <c r="CL1369" s="297"/>
      <c r="CM1369" s="297"/>
      <c r="CN1369" s="297"/>
      <c r="CO1369" s="297"/>
      <c r="CP1369" s="297"/>
      <c r="CQ1369" s="297"/>
      <c r="CR1369" s="297"/>
      <c r="CS1369" s="297"/>
      <c r="CT1369" s="297"/>
      <c r="CU1369" s="297"/>
      <c r="CV1369" s="297"/>
      <c r="CW1369" s="297"/>
      <c r="CX1369" s="297"/>
      <c r="CY1369" s="297"/>
      <c r="CZ1369" s="297"/>
      <c r="DA1369" s="297"/>
      <c r="DB1369" s="297"/>
      <c r="DC1369" s="297"/>
      <c r="DD1369" s="297"/>
      <c r="DE1369" s="297"/>
      <c r="DF1369" s="297"/>
      <c r="DG1369" s="297"/>
    </row>
    <row r="1370" spans="1:111" s="279" customFormat="1" ht="39.75" customHeight="1">
      <c r="A1370" s="291">
        <v>171</v>
      </c>
      <c r="B1370" s="291">
        <v>25</v>
      </c>
      <c r="C1370" s="6" t="s">
        <v>2473</v>
      </c>
      <c r="D1370" s="72" t="s">
        <v>2363</v>
      </c>
      <c r="E1370" s="72" t="s">
        <v>2474</v>
      </c>
      <c r="F1370" s="72" t="s">
        <v>2475</v>
      </c>
      <c r="G1370" s="265" t="s">
        <v>54</v>
      </c>
      <c r="H1370" s="265">
        <v>15145</v>
      </c>
      <c r="I1370" s="267"/>
      <c r="J1370" s="72"/>
      <c r="K1370" s="72" t="s">
        <v>2463</v>
      </c>
      <c r="L1370" s="72" t="s">
        <v>2476</v>
      </c>
      <c r="M1370" s="72"/>
      <c r="N1370" s="297"/>
      <c r="O1370" s="280"/>
      <c r="P1370" s="297"/>
      <c r="Q1370" s="297"/>
      <c r="R1370" s="297"/>
      <c r="S1370" s="297"/>
      <c r="T1370" s="297"/>
      <c r="U1370" s="297"/>
      <c r="V1370" s="297"/>
      <c r="W1370" s="297"/>
      <c r="X1370" s="297"/>
      <c r="Y1370" s="297"/>
      <c r="Z1370" s="297"/>
      <c r="AA1370" s="297"/>
      <c r="AB1370" s="297"/>
      <c r="AC1370" s="297"/>
      <c r="AD1370" s="297"/>
      <c r="AE1370" s="297"/>
      <c r="AF1370" s="297"/>
      <c r="AG1370" s="297"/>
      <c r="AH1370" s="297"/>
      <c r="AI1370" s="297"/>
      <c r="AJ1370" s="297"/>
      <c r="AK1370" s="297"/>
      <c r="AL1370" s="297"/>
      <c r="AM1370" s="297"/>
      <c r="AN1370" s="297"/>
      <c r="AO1370" s="297"/>
      <c r="AP1370" s="297"/>
      <c r="AQ1370" s="297"/>
      <c r="AR1370" s="297"/>
      <c r="AS1370" s="297"/>
      <c r="AT1370" s="297"/>
      <c r="AU1370" s="297"/>
      <c r="AV1370" s="297"/>
      <c r="AW1370" s="297"/>
      <c r="AX1370" s="297"/>
      <c r="AY1370" s="297"/>
      <c r="AZ1370" s="297"/>
      <c r="BA1370" s="297"/>
      <c r="BB1370" s="297"/>
      <c r="BC1370" s="297"/>
      <c r="BD1370" s="297"/>
      <c r="BE1370" s="297"/>
      <c r="BF1370" s="297"/>
      <c r="BG1370" s="297"/>
      <c r="BH1370" s="297"/>
      <c r="BI1370" s="297"/>
      <c r="BJ1370" s="297"/>
      <c r="BK1370" s="297"/>
      <c r="BL1370" s="297"/>
      <c r="BM1370" s="297"/>
      <c r="BN1370" s="297"/>
      <c r="BO1370" s="297"/>
      <c r="BP1370" s="297"/>
      <c r="BQ1370" s="297"/>
      <c r="BR1370" s="297"/>
      <c r="BS1370" s="297"/>
      <c r="BT1370" s="297"/>
      <c r="BU1370" s="297"/>
      <c r="BV1370" s="297"/>
      <c r="BW1370" s="297"/>
      <c r="BX1370" s="297"/>
      <c r="BY1370" s="297"/>
      <c r="BZ1370" s="297"/>
      <c r="CA1370" s="297"/>
      <c r="CB1370" s="297"/>
      <c r="CC1370" s="297"/>
      <c r="CD1370" s="297"/>
      <c r="CE1370" s="297"/>
      <c r="CF1370" s="297"/>
      <c r="CG1370" s="297"/>
      <c r="CH1370" s="297"/>
      <c r="CI1370" s="297"/>
      <c r="CJ1370" s="297"/>
      <c r="CK1370" s="297"/>
      <c r="CL1370" s="297"/>
      <c r="CM1370" s="297"/>
      <c r="CN1370" s="297"/>
      <c r="CO1370" s="297"/>
      <c r="CP1370" s="297"/>
      <c r="CQ1370" s="297"/>
      <c r="CR1370" s="297"/>
      <c r="CS1370" s="297"/>
      <c r="CT1370" s="297"/>
      <c r="CU1370" s="297"/>
      <c r="CV1370" s="297"/>
      <c r="CW1370" s="297"/>
      <c r="CX1370" s="297"/>
      <c r="CY1370" s="297"/>
      <c r="CZ1370" s="297"/>
      <c r="DA1370" s="297"/>
      <c r="DB1370" s="297"/>
      <c r="DC1370" s="297"/>
      <c r="DD1370" s="297"/>
      <c r="DE1370" s="297"/>
      <c r="DF1370" s="297"/>
      <c r="DG1370" s="297"/>
    </row>
    <row r="1371" spans="1:111" s="279" customFormat="1" ht="39.75" customHeight="1">
      <c r="A1371" s="291">
        <v>172</v>
      </c>
      <c r="B1371" s="291">
        <v>26</v>
      </c>
      <c r="C1371" s="6" t="s">
        <v>2477</v>
      </c>
      <c r="D1371" s="72" t="s">
        <v>2363</v>
      </c>
      <c r="E1371" s="72" t="s">
        <v>2478</v>
      </c>
      <c r="F1371" s="72" t="s">
        <v>2479</v>
      </c>
      <c r="G1371" s="265" t="s">
        <v>54</v>
      </c>
      <c r="H1371" s="265">
        <v>6452</v>
      </c>
      <c r="I1371" s="267"/>
      <c r="J1371" s="72"/>
      <c r="K1371" s="72" t="s">
        <v>2463</v>
      </c>
      <c r="L1371" s="72" t="s">
        <v>2480</v>
      </c>
      <c r="M1371" s="72"/>
      <c r="N1371" s="297"/>
      <c r="O1371" s="280"/>
      <c r="P1371" s="297"/>
      <c r="Q1371" s="297"/>
      <c r="R1371" s="297"/>
      <c r="S1371" s="297"/>
      <c r="T1371" s="297"/>
      <c r="U1371" s="297"/>
      <c r="V1371" s="297"/>
      <c r="W1371" s="297"/>
      <c r="X1371" s="297"/>
      <c r="Y1371" s="297"/>
      <c r="Z1371" s="297"/>
      <c r="AA1371" s="297"/>
      <c r="AB1371" s="297"/>
      <c r="AC1371" s="297"/>
      <c r="AD1371" s="297"/>
      <c r="AE1371" s="297"/>
      <c r="AF1371" s="297"/>
      <c r="AG1371" s="297"/>
      <c r="AH1371" s="297"/>
      <c r="AI1371" s="297"/>
      <c r="AJ1371" s="297"/>
      <c r="AK1371" s="297"/>
      <c r="AL1371" s="297"/>
      <c r="AM1371" s="297"/>
      <c r="AN1371" s="297"/>
      <c r="AO1371" s="297"/>
      <c r="AP1371" s="297"/>
      <c r="AQ1371" s="297"/>
      <c r="AR1371" s="297"/>
      <c r="AS1371" s="297"/>
      <c r="AT1371" s="297"/>
      <c r="AU1371" s="297"/>
      <c r="AV1371" s="297"/>
      <c r="AW1371" s="297"/>
      <c r="AX1371" s="297"/>
      <c r="AY1371" s="297"/>
      <c r="AZ1371" s="297"/>
      <c r="BA1371" s="297"/>
      <c r="BB1371" s="297"/>
      <c r="BC1371" s="297"/>
      <c r="BD1371" s="297"/>
      <c r="BE1371" s="297"/>
      <c r="BF1371" s="297"/>
      <c r="BG1371" s="297"/>
      <c r="BH1371" s="297"/>
      <c r="BI1371" s="297"/>
      <c r="BJ1371" s="297"/>
      <c r="BK1371" s="297"/>
      <c r="BL1371" s="297"/>
      <c r="BM1371" s="297"/>
      <c r="BN1371" s="297"/>
      <c r="BO1371" s="297"/>
      <c r="BP1371" s="297"/>
      <c r="BQ1371" s="297"/>
      <c r="BR1371" s="297"/>
      <c r="BS1371" s="297"/>
      <c r="BT1371" s="297"/>
      <c r="BU1371" s="297"/>
      <c r="BV1371" s="297"/>
      <c r="BW1371" s="297"/>
      <c r="BX1371" s="297"/>
      <c r="BY1371" s="297"/>
      <c r="BZ1371" s="297"/>
      <c r="CA1371" s="297"/>
      <c r="CB1371" s="297"/>
      <c r="CC1371" s="297"/>
      <c r="CD1371" s="297"/>
      <c r="CE1371" s="297"/>
      <c r="CF1371" s="297"/>
      <c r="CG1371" s="297"/>
      <c r="CH1371" s="297"/>
      <c r="CI1371" s="297"/>
      <c r="CJ1371" s="297"/>
      <c r="CK1371" s="297"/>
      <c r="CL1371" s="297"/>
      <c r="CM1371" s="297"/>
      <c r="CN1371" s="297"/>
      <c r="CO1371" s="297"/>
      <c r="CP1371" s="297"/>
      <c r="CQ1371" s="297"/>
      <c r="CR1371" s="297"/>
      <c r="CS1371" s="297"/>
      <c r="CT1371" s="297"/>
      <c r="CU1371" s="297"/>
      <c r="CV1371" s="297"/>
      <c r="CW1371" s="297"/>
      <c r="CX1371" s="297"/>
      <c r="CY1371" s="297"/>
      <c r="CZ1371" s="297"/>
      <c r="DA1371" s="297"/>
      <c r="DB1371" s="297"/>
      <c r="DC1371" s="297"/>
      <c r="DD1371" s="297"/>
      <c r="DE1371" s="297"/>
      <c r="DF1371" s="297"/>
      <c r="DG1371" s="297"/>
    </row>
    <row r="1372" spans="1:111" s="279" customFormat="1" ht="39.75" customHeight="1">
      <c r="A1372" s="291"/>
      <c r="B1372" s="291"/>
      <c r="C1372" s="6" t="s">
        <v>2481</v>
      </c>
      <c r="D1372" s="72"/>
      <c r="E1372" s="72"/>
      <c r="F1372" s="72"/>
      <c r="G1372" s="265"/>
      <c r="H1372" s="265">
        <v>0</v>
      </c>
      <c r="I1372" s="267"/>
      <c r="J1372" s="72"/>
      <c r="K1372" s="72"/>
      <c r="L1372" s="72"/>
      <c r="M1372" s="72"/>
      <c r="N1372" s="297"/>
      <c r="O1372" s="280"/>
      <c r="P1372" s="297"/>
      <c r="Q1372" s="297"/>
      <c r="R1372" s="297"/>
      <c r="S1372" s="297"/>
      <c r="T1372" s="297"/>
      <c r="U1372" s="297"/>
      <c r="V1372" s="297"/>
      <c r="W1372" s="297"/>
      <c r="X1372" s="297"/>
      <c r="Y1372" s="297"/>
      <c r="Z1372" s="297"/>
      <c r="AA1372" s="297"/>
      <c r="AB1372" s="297"/>
      <c r="AC1372" s="297"/>
      <c r="AD1372" s="297"/>
      <c r="AE1372" s="297"/>
      <c r="AF1372" s="297"/>
      <c r="AG1372" s="297"/>
      <c r="AH1372" s="297"/>
      <c r="AI1372" s="297"/>
      <c r="AJ1372" s="297"/>
      <c r="AK1372" s="297"/>
      <c r="AL1372" s="297"/>
      <c r="AM1372" s="297"/>
      <c r="AN1372" s="297"/>
      <c r="AO1372" s="297"/>
      <c r="AP1372" s="297"/>
      <c r="AQ1372" s="297"/>
      <c r="AR1372" s="297"/>
      <c r="AS1372" s="297"/>
      <c r="AT1372" s="297"/>
      <c r="AU1372" s="297"/>
      <c r="AV1372" s="297"/>
      <c r="AW1372" s="297"/>
      <c r="AX1372" s="297"/>
      <c r="AY1372" s="297"/>
      <c r="AZ1372" s="297"/>
      <c r="BA1372" s="297"/>
      <c r="BB1372" s="297"/>
      <c r="BC1372" s="297"/>
      <c r="BD1372" s="297"/>
      <c r="BE1372" s="297"/>
      <c r="BF1372" s="297"/>
      <c r="BG1372" s="297"/>
      <c r="BH1372" s="297"/>
      <c r="BI1372" s="297"/>
      <c r="BJ1372" s="297"/>
      <c r="BK1372" s="297"/>
      <c r="BL1372" s="297"/>
      <c r="BM1372" s="297"/>
      <c r="BN1372" s="297"/>
      <c r="BO1372" s="297"/>
      <c r="BP1372" s="297"/>
      <c r="BQ1372" s="297"/>
      <c r="BR1372" s="297"/>
      <c r="BS1372" s="297"/>
      <c r="BT1372" s="297"/>
      <c r="BU1372" s="297"/>
      <c r="BV1372" s="297"/>
      <c r="BW1372" s="297"/>
      <c r="BX1372" s="297"/>
      <c r="BY1372" s="297"/>
      <c r="BZ1372" s="297"/>
      <c r="CA1372" s="297"/>
      <c r="CB1372" s="297"/>
      <c r="CC1372" s="297"/>
      <c r="CD1372" s="297"/>
      <c r="CE1372" s="297"/>
      <c r="CF1372" s="297"/>
      <c r="CG1372" s="297"/>
      <c r="CH1372" s="297"/>
      <c r="CI1372" s="297"/>
      <c r="CJ1372" s="297"/>
      <c r="CK1372" s="297"/>
      <c r="CL1372" s="297"/>
      <c r="CM1372" s="297"/>
      <c r="CN1372" s="297"/>
      <c r="CO1372" s="297"/>
      <c r="CP1372" s="297"/>
      <c r="CQ1372" s="297"/>
      <c r="CR1372" s="297"/>
      <c r="CS1372" s="297"/>
      <c r="CT1372" s="297"/>
      <c r="CU1372" s="297"/>
      <c r="CV1372" s="297"/>
      <c r="CW1372" s="297"/>
      <c r="CX1372" s="297"/>
      <c r="CY1372" s="297"/>
      <c r="CZ1372" s="297"/>
      <c r="DA1372" s="297"/>
      <c r="DB1372" s="297"/>
      <c r="DC1372" s="297"/>
      <c r="DD1372" s="297"/>
      <c r="DE1372" s="297"/>
      <c r="DF1372" s="297"/>
      <c r="DG1372" s="297"/>
    </row>
    <row r="1373" spans="1:111" s="279" customFormat="1" ht="39.75" customHeight="1">
      <c r="A1373" s="291">
        <v>173</v>
      </c>
      <c r="B1373" s="291">
        <v>28</v>
      </c>
      <c r="C1373" s="6" t="s">
        <v>2482</v>
      </c>
      <c r="D1373" s="72" t="s">
        <v>2483</v>
      </c>
      <c r="E1373" s="72" t="s">
        <v>2484</v>
      </c>
      <c r="F1373" s="72" t="s">
        <v>2485</v>
      </c>
      <c r="G1373" s="265" t="s">
        <v>54</v>
      </c>
      <c r="H1373" s="265">
        <v>6600</v>
      </c>
      <c r="I1373" s="267"/>
      <c r="J1373" s="72"/>
      <c r="K1373" s="72" t="s">
        <v>2486</v>
      </c>
      <c r="L1373" s="72" t="s">
        <v>2487</v>
      </c>
      <c r="M1373" s="72"/>
      <c r="N1373" s="297"/>
      <c r="O1373" s="280"/>
      <c r="P1373" s="297"/>
      <c r="Q1373" s="297"/>
      <c r="R1373" s="297"/>
      <c r="S1373" s="297"/>
      <c r="T1373" s="297"/>
      <c r="U1373" s="297"/>
      <c r="V1373" s="297"/>
      <c r="W1373" s="297"/>
      <c r="X1373" s="297"/>
      <c r="Y1373" s="297"/>
      <c r="Z1373" s="297"/>
      <c r="AA1373" s="297"/>
      <c r="AB1373" s="297"/>
      <c r="AC1373" s="297"/>
      <c r="AD1373" s="297"/>
      <c r="AE1373" s="297"/>
      <c r="AF1373" s="297"/>
      <c r="AG1373" s="297"/>
      <c r="AH1373" s="297"/>
      <c r="AI1373" s="297"/>
      <c r="AJ1373" s="297"/>
      <c r="AK1373" s="297"/>
      <c r="AL1373" s="297"/>
      <c r="AM1373" s="297"/>
      <c r="AN1373" s="297"/>
      <c r="AO1373" s="297"/>
      <c r="AP1373" s="297"/>
      <c r="AQ1373" s="297"/>
      <c r="AR1373" s="297"/>
      <c r="AS1373" s="297"/>
      <c r="AT1373" s="297"/>
      <c r="AU1373" s="297"/>
      <c r="AV1373" s="297"/>
      <c r="AW1373" s="297"/>
      <c r="AX1373" s="297"/>
      <c r="AY1373" s="297"/>
      <c r="AZ1373" s="297"/>
      <c r="BA1373" s="297"/>
      <c r="BB1373" s="297"/>
      <c r="BC1373" s="297"/>
      <c r="BD1373" s="297"/>
      <c r="BE1373" s="297"/>
      <c r="BF1373" s="297"/>
      <c r="BG1373" s="297"/>
      <c r="BH1373" s="297"/>
      <c r="BI1373" s="297"/>
      <c r="BJ1373" s="297"/>
      <c r="BK1373" s="297"/>
      <c r="BL1373" s="297"/>
      <c r="BM1373" s="297"/>
      <c r="BN1373" s="297"/>
      <c r="BO1373" s="297"/>
      <c r="BP1373" s="297"/>
      <c r="BQ1373" s="297"/>
      <c r="BR1373" s="297"/>
      <c r="BS1373" s="297"/>
      <c r="BT1373" s="297"/>
      <c r="BU1373" s="297"/>
      <c r="BV1373" s="297"/>
      <c r="BW1373" s="297"/>
      <c r="BX1373" s="297"/>
      <c r="BY1373" s="297"/>
      <c r="BZ1373" s="297"/>
      <c r="CA1373" s="297"/>
      <c r="CB1373" s="297"/>
      <c r="CC1373" s="297"/>
      <c r="CD1373" s="297"/>
      <c r="CE1373" s="297"/>
      <c r="CF1373" s="297"/>
      <c r="CG1373" s="297"/>
      <c r="CH1373" s="297"/>
      <c r="CI1373" s="297"/>
      <c r="CJ1373" s="297"/>
      <c r="CK1373" s="297"/>
      <c r="CL1373" s="297"/>
      <c r="CM1373" s="297"/>
      <c r="CN1373" s="297"/>
      <c r="CO1373" s="297"/>
      <c r="CP1373" s="297"/>
      <c r="CQ1373" s="297"/>
      <c r="CR1373" s="297"/>
      <c r="CS1373" s="297"/>
      <c r="CT1373" s="297"/>
      <c r="CU1373" s="297"/>
      <c r="CV1373" s="297"/>
      <c r="CW1373" s="297"/>
      <c r="CX1373" s="297"/>
      <c r="CY1373" s="297"/>
      <c r="CZ1373" s="297"/>
      <c r="DA1373" s="297"/>
      <c r="DB1373" s="297"/>
      <c r="DC1373" s="297"/>
      <c r="DD1373" s="297"/>
      <c r="DE1373" s="297"/>
      <c r="DF1373" s="297"/>
      <c r="DG1373" s="297"/>
    </row>
    <row r="1374" spans="1:111" s="279" customFormat="1" ht="39.75" customHeight="1">
      <c r="A1374" s="291">
        <v>174</v>
      </c>
      <c r="B1374" s="291">
        <v>29</v>
      </c>
      <c r="C1374" s="6" t="s">
        <v>2488</v>
      </c>
      <c r="D1374" s="72" t="s">
        <v>2483</v>
      </c>
      <c r="E1374" s="72" t="s">
        <v>2489</v>
      </c>
      <c r="F1374" s="72" t="s">
        <v>2490</v>
      </c>
      <c r="G1374" s="265" t="s">
        <v>54</v>
      </c>
      <c r="H1374" s="265">
        <v>5500</v>
      </c>
      <c r="I1374" s="267"/>
      <c r="J1374" s="72"/>
      <c r="K1374" s="72" t="s">
        <v>2486</v>
      </c>
      <c r="L1374" s="72" t="s">
        <v>2491</v>
      </c>
      <c r="M1374" s="72"/>
      <c r="N1374" s="297" t="s">
        <v>2492</v>
      </c>
      <c r="O1374" s="280"/>
      <c r="P1374" s="297"/>
      <c r="Q1374" s="297"/>
      <c r="R1374" s="297"/>
      <c r="S1374" s="297"/>
      <c r="T1374" s="297"/>
      <c r="U1374" s="297"/>
      <c r="V1374" s="297"/>
      <c r="W1374" s="297"/>
      <c r="X1374" s="297"/>
      <c r="Y1374" s="297"/>
      <c r="Z1374" s="297"/>
      <c r="AA1374" s="297"/>
      <c r="AB1374" s="297"/>
      <c r="AC1374" s="297"/>
      <c r="AD1374" s="297"/>
      <c r="AE1374" s="297"/>
      <c r="AF1374" s="297"/>
      <c r="AG1374" s="297"/>
      <c r="AH1374" s="297"/>
      <c r="AI1374" s="297"/>
      <c r="AJ1374" s="297"/>
      <c r="AK1374" s="297"/>
      <c r="AL1374" s="297"/>
      <c r="AM1374" s="297"/>
      <c r="AN1374" s="297"/>
      <c r="AO1374" s="297"/>
      <c r="AP1374" s="297"/>
      <c r="AQ1374" s="297"/>
      <c r="AR1374" s="297"/>
      <c r="AS1374" s="297"/>
      <c r="AT1374" s="297"/>
      <c r="AU1374" s="297"/>
      <c r="AV1374" s="297"/>
      <c r="AW1374" s="297"/>
      <c r="AX1374" s="297"/>
      <c r="AY1374" s="297"/>
      <c r="AZ1374" s="297"/>
      <c r="BA1374" s="297"/>
      <c r="BB1374" s="297"/>
      <c r="BC1374" s="297"/>
      <c r="BD1374" s="297"/>
      <c r="BE1374" s="297"/>
      <c r="BF1374" s="297"/>
      <c r="BG1374" s="297"/>
      <c r="BH1374" s="297"/>
      <c r="BI1374" s="297"/>
      <c r="BJ1374" s="297"/>
      <c r="BK1374" s="297"/>
      <c r="BL1374" s="297"/>
      <c r="BM1374" s="297"/>
      <c r="BN1374" s="297"/>
      <c r="BO1374" s="297"/>
      <c r="BP1374" s="297"/>
      <c r="BQ1374" s="297"/>
      <c r="BR1374" s="297"/>
      <c r="BS1374" s="297"/>
      <c r="BT1374" s="297"/>
      <c r="BU1374" s="297"/>
      <c r="BV1374" s="297"/>
      <c r="BW1374" s="297"/>
      <c r="BX1374" s="297"/>
      <c r="BY1374" s="297"/>
      <c r="BZ1374" s="297"/>
      <c r="CA1374" s="297"/>
      <c r="CB1374" s="297"/>
      <c r="CC1374" s="297"/>
      <c r="CD1374" s="297"/>
      <c r="CE1374" s="297"/>
      <c r="CF1374" s="297"/>
      <c r="CG1374" s="297"/>
      <c r="CH1374" s="297"/>
      <c r="CI1374" s="297"/>
      <c r="CJ1374" s="297"/>
      <c r="CK1374" s="297"/>
      <c r="CL1374" s="297"/>
      <c r="CM1374" s="297"/>
      <c r="CN1374" s="297"/>
      <c r="CO1374" s="297"/>
      <c r="CP1374" s="297"/>
      <c r="CQ1374" s="297"/>
      <c r="CR1374" s="297"/>
      <c r="CS1374" s="297"/>
      <c r="CT1374" s="297"/>
      <c r="CU1374" s="297"/>
      <c r="CV1374" s="297"/>
      <c r="CW1374" s="297"/>
      <c r="CX1374" s="297"/>
      <c r="CY1374" s="297"/>
      <c r="CZ1374" s="297"/>
      <c r="DA1374" s="297"/>
      <c r="DB1374" s="297"/>
      <c r="DC1374" s="297"/>
      <c r="DD1374" s="297"/>
      <c r="DE1374" s="297"/>
      <c r="DF1374" s="297"/>
      <c r="DG1374" s="297"/>
    </row>
    <row r="1375" spans="1:111" s="279" customFormat="1" ht="39.75" customHeight="1">
      <c r="A1375" s="291">
        <v>175</v>
      </c>
      <c r="B1375" s="291">
        <v>30</v>
      </c>
      <c r="C1375" s="6" t="s">
        <v>46</v>
      </c>
      <c r="D1375" s="72" t="s">
        <v>2493</v>
      </c>
      <c r="E1375" s="72" t="s">
        <v>2494</v>
      </c>
      <c r="F1375" s="72" t="s">
        <v>2495</v>
      </c>
      <c r="G1375" s="265" t="s">
        <v>54</v>
      </c>
      <c r="H1375" s="265">
        <v>7700</v>
      </c>
      <c r="I1375" s="267"/>
      <c r="J1375" s="72"/>
      <c r="K1375" s="72" t="s">
        <v>2496</v>
      </c>
      <c r="L1375" s="72" t="s">
        <v>2497</v>
      </c>
      <c r="M1375" s="72"/>
      <c r="N1375" s="297"/>
      <c r="O1375" s="280"/>
      <c r="P1375" s="297"/>
      <c r="Q1375" s="297"/>
      <c r="R1375" s="297"/>
      <c r="S1375" s="297"/>
      <c r="T1375" s="297"/>
      <c r="U1375" s="297"/>
      <c r="V1375" s="297"/>
      <c r="W1375" s="297"/>
      <c r="X1375" s="297"/>
      <c r="Y1375" s="297"/>
      <c r="Z1375" s="297"/>
      <c r="AA1375" s="297"/>
      <c r="AB1375" s="297"/>
      <c r="AC1375" s="297"/>
      <c r="AD1375" s="297"/>
      <c r="AE1375" s="297"/>
      <c r="AF1375" s="297"/>
      <c r="AG1375" s="297"/>
      <c r="AH1375" s="297"/>
      <c r="AI1375" s="297"/>
      <c r="AJ1375" s="297"/>
      <c r="AK1375" s="297"/>
      <c r="AL1375" s="297"/>
      <c r="AM1375" s="297"/>
      <c r="AN1375" s="297"/>
      <c r="AO1375" s="297"/>
      <c r="AP1375" s="297"/>
      <c r="AQ1375" s="297"/>
      <c r="AR1375" s="297"/>
      <c r="AS1375" s="297"/>
      <c r="AT1375" s="297"/>
      <c r="AU1375" s="297"/>
      <c r="AV1375" s="297"/>
      <c r="AW1375" s="297"/>
      <c r="AX1375" s="297"/>
      <c r="AY1375" s="297"/>
      <c r="AZ1375" s="297"/>
      <c r="BA1375" s="297"/>
      <c r="BB1375" s="297"/>
      <c r="BC1375" s="297"/>
      <c r="BD1375" s="297"/>
      <c r="BE1375" s="297"/>
      <c r="BF1375" s="297"/>
      <c r="BG1375" s="297"/>
      <c r="BH1375" s="297"/>
      <c r="BI1375" s="297"/>
      <c r="BJ1375" s="297"/>
      <c r="BK1375" s="297"/>
      <c r="BL1375" s="297"/>
      <c r="BM1375" s="297"/>
      <c r="BN1375" s="297"/>
      <c r="BO1375" s="297"/>
      <c r="BP1375" s="297"/>
      <c r="BQ1375" s="297"/>
      <c r="BR1375" s="297"/>
      <c r="BS1375" s="297"/>
      <c r="BT1375" s="297"/>
      <c r="BU1375" s="297"/>
      <c r="BV1375" s="297"/>
      <c r="BW1375" s="297"/>
      <c r="BX1375" s="297"/>
      <c r="BY1375" s="297"/>
      <c r="BZ1375" s="297"/>
      <c r="CA1375" s="297"/>
      <c r="CB1375" s="297"/>
      <c r="CC1375" s="297"/>
      <c r="CD1375" s="297"/>
      <c r="CE1375" s="297"/>
      <c r="CF1375" s="297"/>
      <c r="CG1375" s="297"/>
      <c r="CH1375" s="297"/>
      <c r="CI1375" s="297"/>
      <c r="CJ1375" s="297"/>
      <c r="CK1375" s="297"/>
      <c r="CL1375" s="297"/>
      <c r="CM1375" s="297"/>
      <c r="CN1375" s="297"/>
      <c r="CO1375" s="297"/>
      <c r="CP1375" s="297"/>
      <c r="CQ1375" s="297"/>
      <c r="CR1375" s="297"/>
      <c r="CS1375" s="297"/>
      <c r="CT1375" s="297"/>
      <c r="CU1375" s="297"/>
      <c r="CV1375" s="297"/>
      <c r="CW1375" s="297"/>
      <c r="CX1375" s="297"/>
      <c r="CY1375" s="297"/>
      <c r="CZ1375" s="297"/>
      <c r="DA1375" s="297"/>
      <c r="DB1375" s="297"/>
      <c r="DC1375" s="297"/>
      <c r="DD1375" s="297"/>
      <c r="DE1375" s="297"/>
      <c r="DF1375" s="297"/>
      <c r="DG1375" s="297"/>
    </row>
    <row r="1376" spans="1:111" s="279" customFormat="1" ht="39.75" customHeight="1">
      <c r="A1376" s="291">
        <v>176</v>
      </c>
      <c r="B1376" s="291">
        <v>31</v>
      </c>
      <c r="C1376" s="6" t="s">
        <v>2498</v>
      </c>
      <c r="D1376" s="72" t="s">
        <v>2432</v>
      </c>
      <c r="E1376" s="72" t="s">
        <v>2499</v>
      </c>
      <c r="F1376" s="72" t="s">
        <v>2500</v>
      </c>
      <c r="G1376" s="265" t="s">
        <v>54</v>
      </c>
      <c r="H1376" s="265">
        <v>6500</v>
      </c>
      <c r="I1376" s="267"/>
      <c r="J1376" s="72"/>
      <c r="K1376" s="72" t="s">
        <v>1927</v>
      </c>
      <c r="L1376" s="72" t="s">
        <v>2501</v>
      </c>
      <c r="M1376" s="72"/>
      <c r="N1376" s="297"/>
      <c r="O1376" s="280"/>
      <c r="P1376" s="297"/>
      <c r="Q1376" s="297"/>
      <c r="R1376" s="297"/>
      <c r="S1376" s="297"/>
      <c r="T1376" s="297"/>
      <c r="U1376" s="297"/>
      <c r="V1376" s="297"/>
      <c r="W1376" s="297"/>
      <c r="X1376" s="297"/>
      <c r="Y1376" s="297"/>
      <c r="Z1376" s="297"/>
      <c r="AA1376" s="297"/>
      <c r="AB1376" s="297"/>
      <c r="AC1376" s="297"/>
      <c r="AD1376" s="297"/>
      <c r="AE1376" s="297"/>
      <c r="AF1376" s="297"/>
      <c r="AG1376" s="297"/>
      <c r="AH1376" s="297"/>
      <c r="AI1376" s="297"/>
      <c r="AJ1376" s="297"/>
      <c r="AK1376" s="297"/>
      <c r="AL1376" s="297"/>
      <c r="AM1376" s="297"/>
      <c r="AN1376" s="297"/>
      <c r="AO1376" s="297"/>
      <c r="AP1376" s="297"/>
      <c r="AQ1376" s="297"/>
      <c r="AR1376" s="297"/>
      <c r="AS1376" s="297"/>
      <c r="AT1376" s="297"/>
      <c r="AU1376" s="297"/>
      <c r="AV1376" s="297"/>
      <c r="AW1376" s="297"/>
      <c r="AX1376" s="297"/>
      <c r="AY1376" s="297"/>
      <c r="AZ1376" s="297"/>
      <c r="BA1376" s="297"/>
      <c r="BB1376" s="297"/>
      <c r="BC1376" s="297"/>
      <c r="BD1376" s="297"/>
      <c r="BE1376" s="297"/>
      <c r="BF1376" s="297"/>
      <c r="BG1376" s="297"/>
      <c r="BH1376" s="297"/>
      <c r="BI1376" s="297"/>
      <c r="BJ1376" s="297"/>
      <c r="BK1376" s="297"/>
      <c r="BL1376" s="297"/>
      <c r="BM1376" s="297"/>
      <c r="BN1376" s="297"/>
      <c r="BO1376" s="297"/>
      <c r="BP1376" s="297"/>
      <c r="BQ1376" s="297"/>
      <c r="BR1376" s="297"/>
      <c r="BS1376" s="297"/>
      <c r="BT1376" s="297"/>
      <c r="BU1376" s="297"/>
      <c r="BV1376" s="297"/>
      <c r="BW1376" s="297"/>
      <c r="BX1376" s="297"/>
      <c r="BY1376" s="297"/>
      <c r="BZ1376" s="297"/>
      <c r="CA1376" s="297"/>
      <c r="CB1376" s="297"/>
      <c r="CC1376" s="297"/>
      <c r="CD1376" s="297"/>
      <c r="CE1376" s="297"/>
      <c r="CF1376" s="297"/>
      <c r="CG1376" s="297"/>
      <c r="CH1376" s="297"/>
      <c r="CI1376" s="297"/>
      <c r="CJ1376" s="297"/>
      <c r="CK1376" s="297"/>
      <c r="CL1376" s="297"/>
      <c r="CM1376" s="297"/>
      <c r="CN1376" s="297"/>
      <c r="CO1376" s="297"/>
      <c r="CP1376" s="297"/>
      <c r="CQ1376" s="297"/>
      <c r="CR1376" s="297"/>
      <c r="CS1376" s="297"/>
      <c r="CT1376" s="297"/>
      <c r="CU1376" s="297"/>
      <c r="CV1376" s="297"/>
      <c r="CW1376" s="297"/>
      <c r="CX1376" s="297"/>
      <c r="CY1376" s="297"/>
      <c r="CZ1376" s="297"/>
      <c r="DA1376" s="297"/>
      <c r="DB1376" s="297"/>
      <c r="DC1376" s="297"/>
      <c r="DD1376" s="297"/>
      <c r="DE1376" s="297"/>
      <c r="DF1376" s="297"/>
      <c r="DG1376" s="297"/>
    </row>
    <row r="1377" spans="1:111" s="279" customFormat="1" ht="39.75" customHeight="1">
      <c r="A1377" s="291">
        <v>177</v>
      </c>
      <c r="B1377" s="291">
        <v>32</v>
      </c>
      <c r="C1377" s="6" t="s">
        <v>2502</v>
      </c>
      <c r="D1377" s="72" t="s">
        <v>2452</v>
      </c>
      <c r="E1377" s="72" t="s">
        <v>2503</v>
      </c>
      <c r="F1377" s="72" t="s">
        <v>2504</v>
      </c>
      <c r="G1377" s="265" t="s">
        <v>54</v>
      </c>
      <c r="H1377" s="265">
        <v>1980</v>
      </c>
      <c r="I1377" s="267"/>
      <c r="J1377" s="72"/>
      <c r="K1377" s="72" t="s">
        <v>42</v>
      </c>
      <c r="L1377" s="72" t="s">
        <v>2505</v>
      </c>
      <c r="M1377" s="72"/>
      <c r="N1377" s="297"/>
      <c r="O1377" s="280"/>
      <c r="P1377" s="297"/>
      <c r="Q1377" s="297"/>
      <c r="R1377" s="297"/>
      <c r="S1377" s="297"/>
      <c r="T1377" s="297"/>
      <c r="U1377" s="297"/>
      <c r="V1377" s="297"/>
      <c r="W1377" s="297"/>
      <c r="X1377" s="297"/>
      <c r="Y1377" s="297"/>
      <c r="Z1377" s="297"/>
      <c r="AA1377" s="297"/>
      <c r="AB1377" s="297"/>
      <c r="AC1377" s="297"/>
      <c r="AD1377" s="297"/>
      <c r="AE1377" s="297"/>
      <c r="AF1377" s="297"/>
      <c r="AG1377" s="297"/>
      <c r="AH1377" s="297"/>
      <c r="AI1377" s="297"/>
      <c r="AJ1377" s="297"/>
      <c r="AK1377" s="297"/>
      <c r="AL1377" s="297"/>
      <c r="AM1377" s="297"/>
      <c r="AN1377" s="297"/>
      <c r="AO1377" s="297"/>
      <c r="AP1377" s="297"/>
      <c r="AQ1377" s="297"/>
      <c r="AR1377" s="297"/>
      <c r="AS1377" s="297"/>
      <c r="AT1377" s="297"/>
      <c r="AU1377" s="297"/>
      <c r="AV1377" s="297"/>
      <c r="AW1377" s="297"/>
      <c r="AX1377" s="297"/>
      <c r="AY1377" s="297"/>
      <c r="AZ1377" s="297"/>
      <c r="BA1377" s="297"/>
      <c r="BB1377" s="297"/>
      <c r="BC1377" s="297"/>
      <c r="BD1377" s="297"/>
      <c r="BE1377" s="297"/>
      <c r="BF1377" s="297"/>
      <c r="BG1377" s="297"/>
      <c r="BH1377" s="297"/>
      <c r="BI1377" s="297"/>
      <c r="BJ1377" s="297"/>
      <c r="BK1377" s="297"/>
      <c r="BL1377" s="297"/>
      <c r="BM1377" s="297"/>
      <c r="BN1377" s="297"/>
      <c r="BO1377" s="297"/>
      <c r="BP1377" s="297"/>
      <c r="BQ1377" s="297"/>
      <c r="BR1377" s="297"/>
      <c r="BS1377" s="297"/>
      <c r="BT1377" s="297"/>
      <c r="BU1377" s="297"/>
      <c r="BV1377" s="297"/>
      <c r="BW1377" s="297"/>
      <c r="BX1377" s="297"/>
      <c r="BY1377" s="297"/>
      <c r="BZ1377" s="297"/>
      <c r="CA1377" s="297"/>
      <c r="CB1377" s="297"/>
      <c r="CC1377" s="297"/>
      <c r="CD1377" s="297"/>
      <c r="CE1377" s="297"/>
      <c r="CF1377" s="297"/>
      <c r="CG1377" s="297"/>
      <c r="CH1377" s="297"/>
      <c r="CI1377" s="297"/>
      <c r="CJ1377" s="297"/>
      <c r="CK1377" s="297"/>
      <c r="CL1377" s="297"/>
      <c r="CM1377" s="297"/>
      <c r="CN1377" s="297"/>
      <c r="CO1377" s="297"/>
      <c r="CP1377" s="297"/>
      <c r="CQ1377" s="297"/>
      <c r="CR1377" s="297"/>
      <c r="CS1377" s="297"/>
      <c r="CT1377" s="297"/>
      <c r="CU1377" s="297"/>
      <c r="CV1377" s="297"/>
      <c r="CW1377" s="297"/>
      <c r="CX1377" s="297"/>
      <c r="CY1377" s="297"/>
      <c r="CZ1377" s="297"/>
      <c r="DA1377" s="297"/>
      <c r="DB1377" s="297"/>
      <c r="DC1377" s="297"/>
      <c r="DD1377" s="297"/>
      <c r="DE1377" s="297"/>
      <c r="DF1377" s="297"/>
      <c r="DG1377" s="297"/>
    </row>
    <row r="1378" spans="1:111" s="279" customFormat="1" ht="39.75" customHeight="1">
      <c r="A1378" s="291">
        <v>178</v>
      </c>
      <c r="B1378" s="291">
        <v>33</v>
      </c>
      <c r="C1378" s="6" t="s">
        <v>2506</v>
      </c>
      <c r="D1378" s="72"/>
      <c r="E1378" s="72"/>
      <c r="F1378" s="72"/>
      <c r="G1378" s="265"/>
      <c r="H1378" s="265">
        <v>0</v>
      </c>
      <c r="I1378" s="267"/>
      <c r="J1378" s="72"/>
      <c r="K1378" s="72"/>
      <c r="L1378" s="72"/>
      <c r="M1378" s="72"/>
      <c r="N1378" s="297"/>
      <c r="O1378" s="280"/>
      <c r="P1378" s="297"/>
      <c r="Q1378" s="297"/>
      <c r="R1378" s="297"/>
      <c r="S1378" s="297"/>
      <c r="T1378" s="297"/>
      <c r="U1378" s="297"/>
      <c r="V1378" s="297"/>
      <c r="W1378" s="297"/>
      <c r="X1378" s="297"/>
      <c r="Y1378" s="297"/>
      <c r="Z1378" s="297"/>
      <c r="AA1378" s="297"/>
      <c r="AB1378" s="297"/>
      <c r="AC1378" s="297"/>
      <c r="AD1378" s="297"/>
      <c r="AE1378" s="297"/>
      <c r="AF1378" s="297"/>
      <c r="AG1378" s="297"/>
      <c r="AH1378" s="297"/>
      <c r="AI1378" s="297"/>
      <c r="AJ1378" s="297"/>
      <c r="AK1378" s="297"/>
      <c r="AL1378" s="297"/>
      <c r="AM1378" s="297"/>
      <c r="AN1378" s="297"/>
      <c r="AO1378" s="297"/>
      <c r="AP1378" s="297"/>
      <c r="AQ1378" s="297"/>
      <c r="AR1378" s="297"/>
      <c r="AS1378" s="297"/>
      <c r="AT1378" s="297"/>
      <c r="AU1378" s="297"/>
      <c r="AV1378" s="297"/>
      <c r="AW1378" s="297"/>
      <c r="AX1378" s="297"/>
      <c r="AY1378" s="297"/>
      <c r="AZ1378" s="297"/>
      <c r="BA1378" s="297"/>
      <c r="BB1378" s="297"/>
      <c r="BC1378" s="297"/>
      <c r="BD1378" s="297"/>
      <c r="BE1378" s="297"/>
      <c r="BF1378" s="297"/>
      <c r="BG1378" s="297"/>
      <c r="BH1378" s="297"/>
      <c r="BI1378" s="297"/>
      <c r="BJ1378" s="297"/>
      <c r="BK1378" s="297"/>
      <c r="BL1378" s="297"/>
      <c r="BM1378" s="297"/>
      <c r="BN1378" s="297"/>
      <c r="BO1378" s="297"/>
      <c r="BP1378" s="297"/>
      <c r="BQ1378" s="297"/>
      <c r="BR1378" s="297"/>
      <c r="BS1378" s="297"/>
      <c r="BT1378" s="297"/>
      <c r="BU1378" s="297"/>
      <c r="BV1378" s="297"/>
      <c r="BW1378" s="297"/>
      <c r="BX1378" s="297"/>
      <c r="BY1378" s="297"/>
      <c r="BZ1378" s="297"/>
      <c r="CA1378" s="297"/>
      <c r="CB1378" s="297"/>
      <c r="CC1378" s="297"/>
      <c r="CD1378" s="297"/>
      <c r="CE1378" s="297"/>
      <c r="CF1378" s="297"/>
      <c r="CG1378" s="297"/>
      <c r="CH1378" s="297"/>
      <c r="CI1378" s="297"/>
      <c r="CJ1378" s="297"/>
      <c r="CK1378" s="297"/>
      <c r="CL1378" s="297"/>
      <c r="CM1378" s="297"/>
      <c r="CN1378" s="297"/>
      <c r="CO1378" s="297"/>
      <c r="CP1378" s="297"/>
      <c r="CQ1378" s="297"/>
      <c r="CR1378" s="297"/>
      <c r="CS1378" s="297"/>
      <c r="CT1378" s="297"/>
      <c r="CU1378" s="297"/>
      <c r="CV1378" s="297"/>
      <c r="CW1378" s="297"/>
      <c r="CX1378" s="297"/>
      <c r="CY1378" s="297"/>
      <c r="CZ1378" s="297"/>
      <c r="DA1378" s="297"/>
      <c r="DB1378" s="297"/>
      <c r="DC1378" s="297"/>
      <c r="DD1378" s="297"/>
      <c r="DE1378" s="297"/>
      <c r="DF1378" s="297"/>
      <c r="DG1378" s="297"/>
    </row>
    <row r="1379" spans="1:111" s="279" customFormat="1" ht="39.75" customHeight="1">
      <c r="A1379" s="291">
        <v>179</v>
      </c>
      <c r="B1379" s="291">
        <v>34</v>
      </c>
      <c r="C1379" s="6" t="s">
        <v>2507</v>
      </c>
      <c r="D1379" s="72" t="s">
        <v>2452</v>
      </c>
      <c r="E1379" s="72" t="s">
        <v>2508</v>
      </c>
      <c r="F1379" s="72" t="s">
        <v>2509</v>
      </c>
      <c r="G1379" s="265" t="s">
        <v>54</v>
      </c>
      <c r="H1379" s="265">
        <v>3613</v>
      </c>
      <c r="I1379" s="267"/>
      <c r="J1379" s="72"/>
      <c r="K1379" s="72" t="s">
        <v>42</v>
      </c>
      <c r="L1379" s="72" t="s">
        <v>2510</v>
      </c>
      <c r="M1379" s="72"/>
      <c r="N1379" s="297"/>
      <c r="O1379" s="280"/>
      <c r="P1379" s="297"/>
      <c r="Q1379" s="297"/>
      <c r="R1379" s="297"/>
      <c r="S1379" s="297"/>
      <c r="T1379" s="297"/>
      <c r="U1379" s="297"/>
      <c r="V1379" s="297"/>
      <c r="W1379" s="297"/>
      <c r="X1379" s="297"/>
      <c r="Y1379" s="297"/>
      <c r="Z1379" s="297"/>
      <c r="AA1379" s="297"/>
      <c r="AB1379" s="297"/>
      <c r="AC1379" s="297"/>
      <c r="AD1379" s="297"/>
      <c r="AE1379" s="297"/>
      <c r="AF1379" s="297"/>
      <c r="AG1379" s="297"/>
      <c r="AH1379" s="297"/>
      <c r="AI1379" s="297"/>
      <c r="AJ1379" s="297"/>
      <c r="AK1379" s="297"/>
      <c r="AL1379" s="297"/>
      <c r="AM1379" s="297"/>
      <c r="AN1379" s="297"/>
      <c r="AO1379" s="297"/>
      <c r="AP1379" s="297"/>
      <c r="AQ1379" s="297"/>
      <c r="AR1379" s="297"/>
      <c r="AS1379" s="297"/>
      <c r="AT1379" s="297"/>
      <c r="AU1379" s="297"/>
      <c r="AV1379" s="297"/>
      <c r="AW1379" s="297"/>
      <c r="AX1379" s="297"/>
      <c r="AY1379" s="297"/>
      <c r="AZ1379" s="297"/>
      <c r="BA1379" s="297"/>
      <c r="BB1379" s="297"/>
      <c r="BC1379" s="297"/>
      <c r="BD1379" s="297"/>
      <c r="BE1379" s="297"/>
      <c r="BF1379" s="297"/>
      <c r="BG1379" s="297"/>
      <c r="BH1379" s="297"/>
      <c r="BI1379" s="297"/>
      <c r="BJ1379" s="297"/>
      <c r="BK1379" s="297"/>
      <c r="BL1379" s="297"/>
      <c r="BM1379" s="297"/>
      <c r="BN1379" s="297"/>
      <c r="BO1379" s="297"/>
      <c r="BP1379" s="297"/>
      <c r="BQ1379" s="297"/>
      <c r="BR1379" s="297"/>
      <c r="BS1379" s="297"/>
      <c r="BT1379" s="297"/>
      <c r="BU1379" s="297"/>
      <c r="BV1379" s="297"/>
      <c r="BW1379" s="297"/>
      <c r="BX1379" s="297"/>
      <c r="BY1379" s="297"/>
      <c r="BZ1379" s="297"/>
      <c r="CA1379" s="297"/>
      <c r="CB1379" s="297"/>
      <c r="CC1379" s="297"/>
      <c r="CD1379" s="297"/>
      <c r="CE1379" s="297"/>
      <c r="CF1379" s="297"/>
      <c r="CG1379" s="297"/>
      <c r="CH1379" s="297"/>
      <c r="CI1379" s="297"/>
      <c r="CJ1379" s="297"/>
      <c r="CK1379" s="297"/>
      <c r="CL1379" s="297"/>
      <c r="CM1379" s="297"/>
      <c r="CN1379" s="297"/>
      <c r="CO1379" s="297"/>
      <c r="CP1379" s="297"/>
      <c r="CQ1379" s="297"/>
      <c r="CR1379" s="297"/>
      <c r="CS1379" s="297"/>
      <c r="CT1379" s="297"/>
      <c r="CU1379" s="297"/>
      <c r="CV1379" s="297"/>
      <c r="CW1379" s="297"/>
      <c r="CX1379" s="297"/>
      <c r="CY1379" s="297"/>
      <c r="CZ1379" s="297"/>
      <c r="DA1379" s="297"/>
      <c r="DB1379" s="297"/>
      <c r="DC1379" s="297"/>
      <c r="DD1379" s="297"/>
      <c r="DE1379" s="297"/>
      <c r="DF1379" s="297"/>
      <c r="DG1379" s="297"/>
    </row>
    <row r="1380" spans="1:111" s="279" customFormat="1" ht="39.75" customHeight="1">
      <c r="A1380" s="291"/>
      <c r="B1380" s="291"/>
      <c r="C1380" s="6" t="s">
        <v>2511</v>
      </c>
      <c r="D1380" s="72"/>
      <c r="E1380" s="72"/>
      <c r="F1380" s="72"/>
      <c r="G1380" s="265"/>
      <c r="H1380" s="265">
        <v>0</v>
      </c>
      <c r="I1380" s="267"/>
      <c r="J1380" s="72"/>
      <c r="K1380" s="72"/>
      <c r="L1380" s="72"/>
      <c r="M1380" s="72"/>
      <c r="N1380" s="297"/>
      <c r="O1380" s="280"/>
      <c r="P1380" s="297"/>
      <c r="Q1380" s="297"/>
      <c r="R1380" s="297"/>
      <c r="S1380" s="297"/>
      <c r="T1380" s="297"/>
      <c r="U1380" s="297"/>
      <c r="V1380" s="297"/>
      <c r="W1380" s="297"/>
      <c r="X1380" s="297"/>
      <c r="Y1380" s="297"/>
      <c r="Z1380" s="297"/>
      <c r="AA1380" s="297"/>
      <c r="AB1380" s="297"/>
      <c r="AC1380" s="297"/>
      <c r="AD1380" s="297"/>
      <c r="AE1380" s="297"/>
      <c r="AF1380" s="297"/>
      <c r="AG1380" s="297"/>
      <c r="AH1380" s="297"/>
      <c r="AI1380" s="297"/>
      <c r="AJ1380" s="297"/>
      <c r="AK1380" s="297"/>
      <c r="AL1380" s="297"/>
      <c r="AM1380" s="297"/>
      <c r="AN1380" s="297"/>
      <c r="AO1380" s="297"/>
      <c r="AP1380" s="297"/>
      <c r="AQ1380" s="297"/>
      <c r="AR1380" s="297"/>
      <c r="AS1380" s="297"/>
      <c r="AT1380" s="297"/>
      <c r="AU1380" s="297"/>
      <c r="AV1380" s="297"/>
      <c r="AW1380" s="297"/>
      <c r="AX1380" s="297"/>
      <c r="AY1380" s="297"/>
      <c r="AZ1380" s="297"/>
      <c r="BA1380" s="297"/>
      <c r="BB1380" s="297"/>
      <c r="BC1380" s="297"/>
      <c r="BD1380" s="297"/>
      <c r="BE1380" s="297"/>
      <c r="BF1380" s="297"/>
      <c r="BG1380" s="297"/>
      <c r="BH1380" s="297"/>
      <c r="BI1380" s="297"/>
      <c r="BJ1380" s="297"/>
      <c r="BK1380" s="297"/>
      <c r="BL1380" s="297"/>
      <c r="BM1380" s="297"/>
      <c r="BN1380" s="297"/>
      <c r="BO1380" s="297"/>
      <c r="BP1380" s="297"/>
      <c r="BQ1380" s="297"/>
      <c r="BR1380" s="297"/>
      <c r="BS1380" s="297"/>
      <c r="BT1380" s="297"/>
      <c r="BU1380" s="297"/>
      <c r="BV1380" s="297"/>
      <c r="BW1380" s="297"/>
      <c r="BX1380" s="297"/>
      <c r="BY1380" s="297"/>
      <c r="BZ1380" s="297"/>
      <c r="CA1380" s="297"/>
      <c r="CB1380" s="297"/>
      <c r="CC1380" s="297"/>
      <c r="CD1380" s="297"/>
      <c r="CE1380" s="297"/>
      <c r="CF1380" s="297"/>
      <c r="CG1380" s="297"/>
      <c r="CH1380" s="297"/>
      <c r="CI1380" s="297"/>
      <c r="CJ1380" s="297"/>
      <c r="CK1380" s="297"/>
      <c r="CL1380" s="297"/>
      <c r="CM1380" s="297"/>
      <c r="CN1380" s="297"/>
      <c r="CO1380" s="297"/>
      <c r="CP1380" s="297"/>
      <c r="CQ1380" s="297"/>
      <c r="CR1380" s="297"/>
      <c r="CS1380" s="297"/>
      <c r="CT1380" s="297"/>
      <c r="CU1380" s="297"/>
      <c r="CV1380" s="297"/>
      <c r="CW1380" s="297"/>
      <c r="CX1380" s="297"/>
      <c r="CY1380" s="297"/>
      <c r="CZ1380" s="297"/>
      <c r="DA1380" s="297"/>
      <c r="DB1380" s="297"/>
      <c r="DC1380" s="297"/>
      <c r="DD1380" s="297"/>
      <c r="DE1380" s="297"/>
      <c r="DF1380" s="297"/>
      <c r="DG1380" s="297"/>
    </row>
    <row r="1381" spans="1:111" s="279" customFormat="1" ht="39.75" customHeight="1">
      <c r="A1381" s="291">
        <v>180</v>
      </c>
      <c r="B1381" s="291">
        <v>35</v>
      </c>
      <c r="C1381" s="6" t="s">
        <v>2512</v>
      </c>
      <c r="D1381" s="72" t="s">
        <v>2452</v>
      </c>
      <c r="E1381" s="72" t="s">
        <v>2513</v>
      </c>
      <c r="F1381" s="72" t="s">
        <v>2514</v>
      </c>
      <c r="G1381" s="265" t="s">
        <v>54</v>
      </c>
      <c r="H1381" s="265">
        <v>1150</v>
      </c>
      <c r="I1381" s="267"/>
      <c r="J1381" s="72"/>
      <c r="K1381" s="72" t="s">
        <v>42</v>
      </c>
      <c r="L1381" s="72" t="s">
        <v>2515</v>
      </c>
      <c r="M1381" s="72"/>
      <c r="N1381" s="297"/>
      <c r="O1381" s="280"/>
      <c r="P1381" s="297"/>
      <c r="Q1381" s="297"/>
      <c r="R1381" s="297"/>
      <c r="S1381" s="297"/>
      <c r="T1381" s="297"/>
      <c r="U1381" s="297"/>
      <c r="V1381" s="297"/>
      <c r="W1381" s="297"/>
      <c r="X1381" s="297"/>
      <c r="Y1381" s="297"/>
      <c r="Z1381" s="297"/>
      <c r="AA1381" s="297"/>
      <c r="AB1381" s="297"/>
      <c r="AC1381" s="297"/>
      <c r="AD1381" s="297"/>
      <c r="AE1381" s="297"/>
      <c r="AF1381" s="297"/>
      <c r="AG1381" s="297"/>
      <c r="AH1381" s="297"/>
      <c r="AI1381" s="297"/>
      <c r="AJ1381" s="297"/>
      <c r="AK1381" s="297"/>
      <c r="AL1381" s="297"/>
      <c r="AM1381" s="297"/>
      <c r="AN1381" s="297"/>
      <c r="AO1381" s="297"/>
      <c r="AP1381" s="297"/>
      <c r="AQ1381" s="297"/>
      <c r="AR1381" s="297"/>
      <c r="AS1381" s="297"/>
      <c r="AT1381" s="297"/>
      <c r="AU1381" s="297"/>
      <c r="AV1381" s="297"/>
      <c r="AW1381" s="297"/>
      <c r="AX1381" s="297"/>
      <c r="AY1381" s="297"/>
      <c r="AZ1381" s="297"/>
      <c r="BA1381" s="297"/>
      <c r="BB1381" s="297"/>
      <c r="BC1381" s="297"/>
      <c r="BD1381" s="297"/>
      <c r="BE1381" s="297"/>
      <c r="BF1381" s="297"/>
      <c r="BG1381" s="297"/>
      <c r="BH1381" s="297"/>
      <c r="BI1381" s="297"/>
      <c r="BJ1381" s="297"/>
      <c r="BK1381" s="297"/>
      <c r="BL1381" s="297"/>
      <c r="BM1381" s="297"/>
      <c r="BN1381" s="297"/>
      <c r="BO1381" s="297"/>
      <c r="BP1381" s="297"/>
      <c r="BQ1381" s="297"/>
      <c r="BR1381" s="297"/>
      <c r="BS1381" s="297"/>
      <c r="BT1381" s="297"/>
      <c r="BU1381" s="297"/>
      <c r="BV1381" s="297"/>
      <c r="BW1381" s="297"/>
      <c r="BX1381" s="297"/>
      <c r="BY1381" s="297"/>
      <c r="BZ1381" s="297"/>
      <c r="CA1381" s="297"/>
      <c r="CB1381" s="297"/>
      <c r="CC1381" s="297"/>
      <c r="CD1381" s="297"/>
      <c r="CE1381" s="297"/>
      <c r="CF1381" s="297"/>
      <c r="CG1381" s="297"/>
      <c r="CH1381" s="297"/>
      <c r="CI1381" s="297"/>
      <c r="CJ1381" s="297"/>
      <c r="CK1381" s="297"/>
      <c r="CL1381" s="297"/>
      <c r="CM1381" s="297"/>
      <c r="CN1381" s="297"/>
      <c r="CO1381" s="297"/>
      <c r="CP1381" s="297"/>
      <c r="CQ1381" s="297"/>
      <c r="CR1381" s="297"/>
      <c r="CS1381" s="297"/>
      <c r="CT1381" s="297"/>
      <c r="CU1381" s="297"/>
      <c r="CV1381" s="297"/>
      <c r="CW1381" s="297"/>
      <c r="CX1381" s="297"/>
      <c r="CY1381" s="297"/>
      <c r="CZ1381" s="297"/>
      <c r="DA1381" s="297"/>
      <c r="DB1381" s="297"/>
      <c r="DC1381" s="297"/>
      <c r="DD1381" s="297"/>
      <c r="DE1381" s="297"/>
      <c r="DF1381" s="297"/>
      <c r="DG1381" s="297"/>
    </row>
    <row r="1382" spans="1:111" s="279" customFormat="1" ht="39.75" customHeight="1">
      <c r="A1382" s="291"/>
      <c r="B1382" s="291"/>
      <c r="C1382" s="6" t="s">
        <v>2516</v>
      </c>
      <c r="D1382" s="72"/>
      <c r="E1382" s="72"/>
      <c r="F1382" s="72"/>
      <c r="G1382" s="265"/>
      <c r="H1382" s="265">
        <v>0</v>
      </c>
      <c r="I1382" s="267"/>
      <c r="J1382" s="72"/>
      <c r="K1382" s="72"/>
      <c r="L1382" s="72"/>
      <c r="M1382" s="72"/>
      <c r="N1382" s="297"/>
      <c r="O1382" s="280"/>
      <c r="P1382" s="297"/>
      <c r="Q1382" s="297"/>
      <c r="R1382" s="297"/>
      <c r="S1382" s="297"/>
      <c r="T1382" s="297"/>
      <c r="U1382" s="297"/>
      <c r="V1382" s="297"/>
      <c r="W1382" s="297"/>
      <c r="X1382" s="297"/>
      <c r="Y1382" s="297"/>
      <c r="Z1382" s="297"/>
      <c r="AA1382" s="297"/>
      <c r="AB1382" s="297"/>
      <c r="AC1382" s="297"/>
      <c r="AD1382" s="297"/>
      <c r="AE1382" s="297"/>
      <c r="AF1382" s="297"/>
      <c r="AG1382" s="297"/>
      <c r="AH1382" s="297"/>
      <c r="AI1382" s="297"/>
      <c r="AJ1382" s="297"/>
      <c r="AK1382" s="297"/>
      <c r="AL1382" s="297"/>
      <c r="AM1382" s="297"/>
      <c r="AN1382" s="297"/>
      <c r="AO1382" s="297"/>
      <c r="AP1382" s="297"/>
      <c r="AQ1382" s="297"/>
      <c r="AR1382" s="297"/>
      <c r="AS1382" s="297"/>
      <c r="AT1382" s="297"/>
      <c r="AU1382" s="297"/>
      <c r="AV1382" s="297"/>
      <c r="AW1382" s="297"/>
      <c r="AX1382" s="297"/>
      <c r="AY1382" s="297"/>
      <c r="AZ1382" s="297"/>
      <c r="BA1382" s="297"/>
      <c r="BB1382" s="297"/>
      <c r="BC1382" s="297"/>
      <c r="BD1382" s="297"/>
      <c r="BE1382" s="297"/>
      <c r="BF1382" s="297"/>
      <c r="BG1382" s="297"/>
      <c r="BH1382" s="297"/>
      <c r="BI1382" s="297"/>
      <c r="BJ1382" s="297"/>
      <c r="BK1382" s="297"/>
      <c r="BL1382" s="297"/>
      <c r="BM1382" s="297"/>
      <c r="BN1382" s="297"/>
      <c r="BO1382" s="297"/>
      <c r="BP1382" s="297"/>
      <c r="BQ1382" s="297"/>
      <c r="BR1382" s="297"/>
      <c r="BS1382" s="297"/>
      <c r="BT1382" s="297"/>
      <c r="BU1382" s="297"/>
      <c r="BV1382" s="297"/>
      <c r="BW1382" s="297"/>
      <c r="BX1382" s="297"/>
      <c r="BY1382" s="297"/>
      <c r="BZ1382" s="297"/>
      <c r="CA1382" s="297"/>
      <c r="CB1382" s="297"/>
      <c r="CC1382" s="297"/>
      <c r="CD1382" s="297"/>
      <c r="CE1382" s="297"/>
      <c r="CF1382" s="297"/>
      <c r="CG1382" s="297"/>
      <c r="CH1382" s="297"/>
      <c r="CI1382" s="297"/>
      <c r="CJ1382" s="297"/>
      <c r="CK1382" s="297"/>
      <c r="CL1382" s="297"/>
      <c r="CM1382" s="297"/>
      <c r="CN1382" s="297"/>
      <c r="CO1382" s="297"/>
      <c r="CP1382" s="297"/>
      <c r="CQ1382" s="297"/>
      <c r="CR1382" s="297"/>
      <c r="CS1382" s="297"/>
      <c r="CT1382" s="297"/>
      <c r="CU1382" s="297"/>
      <c r="CV1382" s="297"/>
      <c r="CW1382" s="297"/>
      <c r="CX1382" s="297"/>
      <c r="CY1382" s="297"/>
      <c r="CZ1382" s="297"/>
      <c r="DA1382" s="297"/>
      <c r="DB1382" s="297"/>
      <c r="DC1382" s="297"/>
      <c r="DD1382" s="297"/>
      <c r="DE1382" s="297"/>
      <c r="DF1382" s="297"/>
      <c r="DG1382" s="297"/>
    </row>
    <row r="1383" spans="1:111" s="279" customFormat="1" ht="43.5" customHeight="1">
      <c r="A1383" s="291">
        <v>181</v>
      </c>
      <c r="B1383" s="291">
        <v>36</v>
      </c>
      <c r="C1383" s="6" t="s">
        <v>2517</v>
      </c>
      <c r="D1383" s="72" t="s">
        <v>2452</v>
      </c>
      <c r="E1383" s="72" t="s">
        <v>2518</v>
      </c>
      <c r="F1383" s="72" t="s">
        <v>2519</v>
      </c>
      <c r="G1383" s="265" t="s">
        <v>54</v>
      </c>
      <c r="H1383" s="265">
        <v>7240</v>
      </c>
      <c r="I1383" s="267"/>
      <c r="J1383" s="72"/>
      <c r="K1383" s="72" t="s">
        <v>42</v>
      </c>
      <c r="L1383" s="72" t="s">
        <v>2520</v>
      </c>
      <c r="M1383" s="72"/>
      <c r="N1383" s="297"/>
      <c r="O1383" s="280"/>
      <c r="P1383" s="297"/>
      <c r="Q1383" s="297"/>
      <c r="R1383" s="297"/>
      <c r="S1383" s="297"/>
      <c r="T1383" s="297"/>
      <c r="U1383" s="297"/>
      <c r="V1383" s="297"/>
      <c r="W1383" s="297"/>
      <c r="X1383" s="297"/>
      <c r="Y1383" s="297"/>
      <c r="Z1383" s="297"/>
      <c r="AA1383" s="297"/>
      <c r="AB1383" s="297"/>
      <c r="AC1383" s="297"/>
      <c r="AD1383" s="297"/>
      <c r="AE1383" s="297"/>
      <c r="AF1383" s="297"/>
      <c r="AG1383" s="297"/>
      <c r="AH1383" s="297"/>
      <c r="AI1383" s="297"/>
      <c r="AJ1383" s="297"/>
      <c r="AK1383" s="297"/>
      <c r="AL1383" s="297"/>
      <c r="AM1383" s="297"/>
      <c r="AN1383" s="297"/>
      <c r="AO1383" s="297"/>
      <c r="AP1383" s="297"/>
      <c r="AQ1383" s="297"/>
      <c r="AR1383" s="297"/>
      <c r="AS1383" s="297"/>
      <c r="AT1383" s="297"/>
      <c r="AU1383" s="297"/>
      <c r="AV1383" s="297"/>
      <c r="AW1383" s="297"/>
      <c r="AX1383" s="297"/>
      <c r="AY1383" s="297"/>
      <c r="AZ1383" s="297"/>
      <c r="BA1383" s="297"/>
      <c r="BB1383" s="297"/>
      <c r="BC1383" s="297"/>
      <c r="BD1383" s="297"/>
      <c r="BE1383" s="297"/>
      <c r="BF1383" s="297"/>
      <c r="BG1383" s="297"/>
      <c r="BH1383" s="297"/>
      <c r="BI1383" s="297"/>
      <c r="BJ1383" s="297"/>
      <c r="BK1383" s="297"/>
      <c r="BL1383" s="297"/>
      <c r="BM1383" s="297"/>
      <c r="BN1383" s="297"/>
      <c r="BO1383" s="297"/>
      <c r="BP1383" s="297"/>
      <c r="BQ1383" s="297"/>
      <c r="BR1383" s="297"/>
      <c r="BS1383" s="297"/>
      <c r="BT1383" s="297"/>
      <c r="BU1383" s="297"/>
      <c r="BV1383" s="297"/>
      <c r="BW1383" s="297"/>
      <c r="BX1383" s="297"/>
      <c r="BY1383" s="297"/>
      <c r="BZ1383" s="297"/>
      <c r="CA1383" s="297"/>
      <c r="CB1383" s="297"/>
      <c r="CC1383" s="297"/>
      <c r="CD1383" s="297"/>
      <c r="CE1383" s="297"/>
      <c r="CF1383" s="297"/>
      <c r="CG1383" s="297"/>
      <c r="CH1383" s="297"/>
      <c r="CI1383" s="297"/>
      <c r="CJ1383" s="297"/>
      <c r="CK1383" s="297"/>
      <c r="CL1383" s="297"/>
      <c r="CM1383" s="297"/>
      <c r="CN1383" s="297"/>
      <c r="CO1383" s="297"/>
      <c r="CP1383" s="297"/>
      <c r="CQ1383" s="297"/>
      <c r="CR1383" s="297"/>
      <c r="CS1383" s="297"/>
      <c r="CT1383" s="297"/>
      <c r="CU1383" s="297"/>
      <c r="CV1383" s="297"/>
      <c r="CW1383" s="297"/>
      <c r="CX1383" s="297"/>
      <c r="CY1383" s="297"/>
      <c r="CZ1383" s="297"/>
      <c r="DA1383" s="297"/>
      <c r="DB1383" s="297"/>
      <c r="DC1383" s="297"/>
      <c r="DD1383" s="297"/>
      <c r="DE1383" s="297"/>
      <c r="DF1383" s="297"/>
      <c r="DG1383" s="297"/>
    </row>
    <row r="1384" spans="1:111" s="279" customFormat="1" ht="43.5" customHeight="1">
      <c r="A1384" s="291"/>
      <c r="B1384" s="291"/>
      <c r="C1384" s="266" t="s">
        <v>2521</v>
      </c>
      <c r="D1384" s="266" t="s">
        <v>2363</v>
      </c>
      <c r="E1384" s="264" t="s">
        <v>2522</v>
      </c>
      <c r="F1384" s="264" t="s">
        <v>2523</v>
      </c>
      <c r="G1384" s="265" t="s">
        <v>54</v>
      </c>
      <c r="H1384" s="109">
        <v>880</v>
      </c>
      <c r="I1384" s="276"/>
      <c r="J1384" s="277"/>
      <c r="K1384" s="76" t="s">
        <v>2524</v>
      </c>
      <c r="L1384" s="264" t="s">
        <v>2525</v>
      </c>
      <c r="M1384" s="72"/>
      <c r="N1384" s="297"/>
      <c r="O1384" s="280"/>
      <c r="P1384" s="297"/>
      <c r="Q1384" s="297"/>
      <c r="R1384" s="297"/>
      <c r="S1384" s="297"/>
      <c r="T1384" s="297"/>
      <c r="U1384" s="297"/>
      <c r="V1384" s="297"/>
      <c r="W1384" s="297"/>
      <c r="X1384" s="297"/>
      <c r="Y1384" s="297"/>
      <c r="Z1384" s="297"/>
      <c r="AA1384" s="297"/>
      <c r="AB1384" s="297"/>
      <c r="AC1384" s="297"/>
      <c r="AD1384" s="297"/>
      <c r="AE1384" s="297"/>
      <c r="AF1384" s="297"/>
      <c r="AG1384" s="297"/>
      <c r="AH1384" s="297"/>
      <c r="AI1384" s="297"/>
      <c r="AJ1384" s="297"/>
      <c r="AK1384" s="297"/>
      <c r="AL1384" s="297"/>
      <c r="AM1384" s="297"/>
      <c r="AN1384" s="297"/>
      <c r="AO1384" s="297"/>
      <c r="AP1384" s="297"/>
      <c r="AQ1384" s="297"/>
      <c r="AR1384" s="297"/>
      <c r="AS1384" s="297"/>
      <c r="AT1384" s="297"/>
      <c r="AU1384" s="297"/>
      <c r="AV1384" s="297"/>
      <c r="AW1384" s="297"/>
      <c r="AX1384" s="297"/>
      <c r="AY1384" s="297"/>
      <c r="AZ1384" s="297"/>
      <c r="BA1384" s="297"/>
      <c r="BB1384" s="297"/>
      <c r="BC1384" s="297"/>
      <c r="BD1384" s="297"/>
      <c r="BE1384" s="297"/>
      <c r="BF1384" s="297"/>
      <c r="BG1384" s="297"/>
      <c r="BH1384" s="297"/>
      <c r="BI1384" s="297"/>
      <c r="BJ1384" s="297"/>
      <c r="BK1384" s="297"/>
      <c r="BL1384" s="297"/>
      <c r="BM1384" s="297"/>
      <c r="BN1384" s="297"/>
      <c r="BO1384" s="297"/>
      <c r="BP1384" s="297"/>
      <c r="BQ1384" s="297"/>
      <c r="BR1384" s="297"/>
      <c r="BS1384" s="297"/>
      <c r="BT1384" s="297"/>
      <c r="BU1384" s="297"/>
      <c r="BV1384" s="297"/>
      <c r="BW1384" s="297"/>
      <c r="BX1384" s="297"/>
      <c r="BY1384" s="297"/>
      <c r="BZ1384" s="297"/>
      <c r="CA1384" s="297"/>
      <c r="CB1384" s="297"/>
      <c r="CC1384" s="297"/>
      <c r="CD1384" s="297"/>
      <c r="CE1384" s="297"/>
      <c r="CF1384" s="297"/>
      <c r="CG1384" s="297"/>
      <c r="CH1384" s="297"/>
      <c r="CI1384" s="297"/>
      <c r="CJ1384" s="297"/>
      <c r="CK1384" s="297"/>
      <c r="CL1384" s="297"/>
      <c r="CM1384" s="297"/>
      <c r="CN1384" s="297"/>
      <c r="CO1384" s="297"/>
      <c r="CP1384" s="297"/>
      <c r="CQ1384" s="297"/>
      <c r="CR1384" s="297"/>
      <c r="CS1384" s="297"/>
      <c r="CT1384" s="297"/>
      <c r="CU1384" s="297"/>
      <c r="CV1384" s="297"/>
      <c r="CW1384" s="297"/>
      <c r="CX1384" s="297"/>
      <c r="CY1384" s="297"/>
      <c r="CZ1384" s="297"/>
      <c r="DA1384" s="297"/>
      <c r="DB1384" s="297"/>
      <c r="DC1384" s="297"/>
      <c r="DD1384" s="297"/>
      <c r="DE1384" s="297"/>
      <c r="DF1384" s="297"/>
      <c r="DG1384" s="297"/>
    </row>
    <row r="1385" spans="1:111" s="279" customFormat="1" ht="43.5" customHeight="1">
      <c r="A1385" s="291">
        <v>182</v>
      </c>
      <c r="B1385" s="291">
        <v>37</v>
      </c>
      <c r="C1385" s="266" t="s">
        <v>2526</v>
      </c>
      <c r="D1385" s="266" t="s">
        <v>2452</v>
      </c>
      <c r="E1385" s="264" t="s">
        <v>2508</v>
      </c>
      <c r="F1385" s="264" t="s">
        <v>2527</v>
      </c>
      <c r="G1385" s="265" t="s">
        <v>1970</v>
      </c>
      <c r="H1385" s="109">
        <v>72299</v>
      </c>
      <c r="I1385" s="276"/>
      <c r="J1385" s="277"/>
      <c r="K1385" s="292">
        <v>42745</v>
      </c>
      <c r="L1385" s="264" t="s">
        <v>2528</v>
      </c>
      <c r="M1385" s="72">
        <v>25</v>
      </c>
      <c r="N1385" s="297"/>
      <c r="O1385" s="280"/>
      <c r="P1385" s="297"/>
      <c r="Q1385" s="297"/>
      <c r="R1385" s="297"/>
      <c r="S1385" s="297"/>
      <c r="T1385" s="297"/>
      <c r="U1385" s="297"/>
      <c r="V1385" s="297"/>
      <c r="W1385" s="297"/>
      <c r="X1385" s="297"/>
      <c r="Y1385" s="297"/>
      <c r="Z1385" s="297"/>
      <c r="AA1385" s="297"/>
      <c r="AB1385" s="297"/>
      <c r="AC1385" s="297"/>
      <c r="AD1385" s="297"/>
      <c r="AE1385" s="297"/>
      <c r="AF1385" s="297"/>
      <c r="AG1385" s="297"/>
      <c r="AH1385" s="297"/>
      <c r="AI1385" s="297"/>
      <c r="AJ1385" s="297"/>
      <c r="AK1385" s="297"/>
      <c r="AL1385" s="297"/>
      <c r="AM1385" s="297"/>
      <c r="AN1385" s="297"/>
      <c r="AO1385" s="297"/>
      <c r="AP1385" s="297"/>
      <c r="AQ1385" s="297"/>
      <c r="AR1385" s="297"/>
      <c r="AS1385" s="297"/>
      <c r="AT1385" s="297"/>
      <c r="AU1385" s="297"/>
      <c r="AV1385" s="297"/>
      <c r="AW1385" s="297"/>
      <c r="AX1385" s="297"/>
      <c r="AY1385" s="297"/>
      <c r="AZ1385" s="297"/>
      <c r="BA1385" s="297"/>
      <c r="BB1385" s="297"/>
      <c r="BC1385" s="297"/>
      <c r="BD1385" s="297"/>
      <c r="BE1385" s="297"/>
      <c r="BF1385" s="297"/>
      <c r="BG1385" s="297"/>
      <c r="BH1385" s="297"/>
      <c r="BI1385" s="297"/>
      <c r="BJ1385" s="297"/>
      <c r="BK1385" s="297"/>
      <c r="BL1385" s="297"/>
      <c r="BM1385" s="297"/>
      <c r="BN1385" s="297"/>
      <c r="BO1385" s="297"/>
      <c r="BP1385" s="297"/>
      <c r="BQ1385" s="297"/>
      <c r="BR1385" s="297"/>
      <c r="BS1385" s="297"/>
      <c r="BT1385" s="297"/>
      <c r="BU1385" s="297"/>
      <c r="BV1385" s="297"/>
      <c r="BW1385" s="297"/>
      <c r="BX1385" s="297"/>
      <c r="BY1385" s="297"/>
      <c r="BZ1385" s="297"/>
      <c r="CA1385" s="297"/>
      <c r="CB1385" s="297"/>
      <c r="CC1385" s="297"/>
      <c r="CD1385" s="297"/>
      <c r="CE1385" s="297"/>
      <c r="CF1385" s="297"/>
      <c r="CG1385" s="297"/>
      <c r="CH1385" s="297"/>
      <c r="CI1385" s="297"/>
      <c r="CJ1385" s="297"/>
      <c r="CK1385" s="297"/>
      <c r="CL1385" s="297"/>
      <c r="CM1385" s="297"/>
      <c r="CN1385" s="297"/>
      <c r="CO1385" s="297"/>
      <c r="CP1385" s="297"/>
      <c r="CQ1385" s="297"/>
      <c r="CR1385" s="297"/>
      <c r="CS1385" s="297"/>
      <c r="CT1385" s="297"/>
      <c r="CU1385" s="297"/>
      <c r="CV1385" s="297"/>
      <c r="CW1385" s="297"/>
      <c r="CX1385" s="297"/>
      <c r="CY1385" s="297"/>
      <c r="CZ1385" s="297"/>
      <c r="DA1385" s="297"/>
      <c r="DB1385" s="297"/>
      <c r="DC1385" s="297"/>
      <c r="DD1385" s="297"/>
      <c r="DE1385" s="297"/>
      <c r="DF1385" s="297"/>
      <c r="DG1385" s="297"/>
    </row>
    <row r="1386" spans="1:111" s="279" customFormat="1" ht="43.5" customHeight="1">
      <c r="A1386" s="273">
        <v>183</v>
      </c>
      <c r="B1386" s="273">
        <v>38</v>
      </c>
      <c r="C1386" s="266" t="s">
        <v>2511</v>
      </c>
      <c r="D1386" s="266"/>
      <c r="E1386" s="264"/>
      <c r="F1386" s="264"/>
      <c r="G1386" s="265"/>
      <c r="H1386" s="109">
        <v>0</v>
      </c>
      <c r="I1386" s="276"/>
      <c r="J1386" s="277"/>
      <c r="K1386" s="76"/>
      <c r="L1386" s="264"/>
      <c r="M1386" s="72"/>
      <c r="N1386" s="297"/>
      <c r="O1386" s="280"/>
      <c r="P1386" s="297"/>
      <c r="Q1386" s="297"/>
      <c r="R1386" s="297"/>
      <c r="S1386" s="297"/>
      <c r="T1386" s="297"/>
      <c r="U1386" s="297"/>
      <c r="V1386" s="297"/>
      <c r="W1386" s="297"/>
      <c r="X1386" s="297"/>
      <c r="Y1386" s="297"/>
      <c r="Z1386" s="297"/>
      <c r="AA1386" s="297"/>
      <c r="AB1386" s="297"/>
      <c r="AC1386" s="297"/>
      <c r="AD1386" s="297"/>
      <c r="AE1386" s="297"/>
      <c r="AF1386" s="297"/>
      <c r="AG1386" s="297"/>
      <c r="AH1386" s="297"/>
      <c r="AI1386" s="297"/>
      <c r="AJ1386" s="297"/>
      <c r="AK1386" s="297"/>
      <c r="AL1386" s="297"/>
      <c r="AM1386" s="297"/>
      <c r="AN1386" s="297"/>
      <c r="AO1386" s="297"/>
      <c r="AP1386" s="297"/>
      <c r="AQ1386" s="297"/>
      <c r="AR1386" s="297"/>
      <c r="AS1386" s="297"/>
      <c r="AT1386" s="297"/>
      <c r="AU1386" s="297"/>
      <c r="AV1386" s="297"/>
      <c r="AW1386" s="297"/>
      <c r="AX1386" s="297"/>
      <c r="AY1386" s="297"/>
      <c r="AZ1386" s="297"/>
      <c r="BA1386" s="297"/>
      <c r="BB1386" s="297"/>
      <c r="BC1386" s="297"/>
      <c r="BD1386" s="297"/>
      <c r="BE1386" s="297"/>
      <c r="BF1386" s="297"/>
      <c r="BG1386" s="297"/>
      <c r="BH1386" s="297"/>
      <c r="BI1386" s="297"/>
      <c r="BJ1386" s="297"/>
      <c r="BK1386" s="297"/>
      <c r="BL1386" s="297"/>
      <c r="BM1386" s="297"/>
      <c r="BN1386" s="297"/>
      <c r="BO1386" s="297"/>
      <c r="BP1386" s="297"/>
      <c r="BQ1386" s="297"/>
      <c r="BR1386" s="297"/>
      <c r="BS1386" s="297"/>
      <c r="BT1386" s="297"/>
      <c r="BU1386" s="297"/>
      <c r="BV1386" s="297"/>
      <c r="BW1386" s="297"/>
      <c r="BX1386" s="297"/>
      <c r="BY1386" s="297"/>
      <c r="BZ1386" s="297"/>
      <c r="CA1386" s="297"/>
      <c r="CB1386" s="297"/>
      <c r="CC1386" s="297"/>
      <c r="CD1386" s="297"/>
      <c r="CE1386" s="297"/>
      <c r="CF1386" s="297"/>
      <c r="CG1386" s="297"/>
      <c r="CH1386" s="297"/>
      <c r="CI1386" s="297"/>
      <c r="CJ1386" s="297"/>
      <c r="CK1386" s="297"/>
      <c r="CL1386" s="297"/>
      <c r="CM1386" s="297"/>
      <c r="CN1386" s="297"/>
      <c r="CO1386" s="297"/>
      <c r="CP1386" s="297"/>
      <c r="CQ1386" s="297"/>
      <c r="CR1386" s="297"/>
      <c r="CS1386" s="297"/>
      <c r="CT1386" s="297"/>
      <c r="CU1386" s="297"/>
      <c r="CV1386" s="297"/>
      <c r="CW1386" s="297"/>
      <c r="CX1386" s="297"/>
      <c r="CY1386" s="297"/>
      <c r="CZ1386" s="297"/>
      <c r="DA1386" s="297"/>
      <c r="DB1386" s="297"/>
      <c r="DC1386" s="297"/>
      <c r="DD1386" s="297"/>
      <c r="DE1386" s="297"/>
      <c r="DF1386" s="297"/>
      <c r="DG1386" s="297"/>
    </row>
    <row r="1387" spans="1:111" s="279" customFormat="1" ht="43.5" customHeight="1">
      <c r="A1387" s="273">
        <v>184</v>
      </c>
      <c r="B1387" s="273">
        <v>39</v>
      </c>
      <c r="C1387" s="266" t="s">
        <v>2502</v>
      </c>
      <c r="D1387" s="266" t="s">
        <v>2452</v>
      </c>
      <c r="E1387" s="264" t="s">
        <v>2503</v>
      </c>
      <c r="F1387" s="264" t="s">
        <v>2529</v>
      </c>
      <c r="G1387" s="265" t="s">
        <v>1970</v>
      </c>
      <c r="H1387" s="109">
        <v>39610</v>
      </c>
      <c r="I1387" s="276"/>
      <c r="J1387" s="277"/>
      <c r="K1387" s="292">
        <v>42745</v>
      </c>
      <c r="L1387" s="264" t="s">
        <v>2530</v>
      </c>
      <c r="M1387" s="72">
        <v>26</v>
      </c>
      <c r="N1387" s="297"/>
      <c r="O1387" s="280"/>
      <c r="P1387" s="297"/>
      <c r="Q1387" s="297"/>
      <c r="R1387" s="297"/>
      <c r="S1387" s="297"/>
      <c r="T1387" s="297"/>
      <c r="U1387" s="297"/>
      <c r="V1387" s="297"/>
      <c r="W1387" s="297"/>
      <c r="X1387" s="297"/>
      <c r="Y1387" s="297"/>
      <c r="Z1387" s="297"/>
      <c r="AA1387" s="297"/>
      <c r="AB1387" s="297"/>
      <c r="AC1387" s="297"/>
      <c r="AD1387" s="297"/>
      <c r="AE1387" s="297"/>
      <c r="AF1387" s="297"/>
      <c r="AG1387" s="297"/>
      <c r="AH1387" s="297"/>
      <c r="AI1387" s="297"/>
      <c r="AJ1387" s="297"/>
      <c r="AK1387" s="297"/>
      <c r="AL1387" s="297"/>
      <c r="AM1387" s="297"/>
      <c r="AN1387" s="297"/>
      <c r="AO1387" s="297"/>
      <c r="AP1387" s="297"/>
      <c r="AQ1387" s="297"/>
      <c r="AR1387" s="297"/>
      <c r="AS1387" s="297"/>
      <c r="AT1387" s="297"/>
      <c r="AU1387" s="297"/>
      <c r="AV1387" s="297"/>
      <c r="AW1387" s="297"/>
      <c r="AX1387" s="297"/>
      <c r="AY1387" s="297"/>
      <c r="AZ1387" s="297"/>
      <c r="BA1387" s="297"/>
      <c r="BB1387" s="297"/>
      <c r="BC1387" s="297"/>
      <c r="BD1387" s="297"/>
      <c r="BE1387" s="297"/>
      <c r="BF1387" s="297"/>
      <c r="BG1387" s="297"/>
      <c r="BH1387" s="297"/>
      <c r="BI1387" s="297"/>
      <c r="BJ1387" s="297"/>
      <c r="BK1387" s="297"/>
      <c r="BL1387" s="297"/>
      <c r="BM1387" s="297"/>
      <c r="BN1387" s="297"/>
      <c r="BO1387" s="297"/>
      <c r="BP1387" s="297"/>
      <c r="BQ1387" s="297"/>
      <c r="BR1387" s="297"/>
      <c r="BS1387" s="297"/>
      <c r="BT1387" s="297"/>
      <c r="BU1387" s="297"/>
      <c r="BV1387" s="297"/>
      <c r="BW1387" s="297"/>
      <c r="BX1387" s="297"/>
      <c r="BY1387" s="297"/>
      <c r="BZ1387" s="297"/>
      <c r="CA1387" s="297"/>
      <c r="CB1387" s="297"/>
      <c r="CC1387" s="297"/>
      <c r="CD1387" s="297"/>
      <c r="CE1387" s="297"/>
      <c r="CF1387" s="297"/>
      <c r="CG1387" s="297"/>
      <c r="CH1387" s="297"/>
      <c r="CI1387" s="297"/>
      <c r="CJ1387" s="297"/>
      <c r="CK1387" s="297"/>
      <c r="CL1387" s="297"/>
      <c r="CM1387" s="297"/>
      <c r="CN1387" s="297"/>
      <c r="CO1387" s="297"/>
      <c r="CP1387" s="297"/>
      <c r="CQ1387" s="297"/>
      <c r="CR1387" s="297"/>
      <c r="CS1387" s="297"/>
      <c r="CT1387" s="297"/>
      <c r="CU1387" s="297"/>
      <c r="CV1387" s="297"/>
      <c r="CW1387" s="297"/>
      <c r="CX1387" s="297"/>
      <c r="CY1387" s="297"/>
      <c r="CZ1387" s="297"/>
      <c r="DA1387" s="297"/>
      <c r="DB1387" s="297"/>
      <c r="DC1387" s="297"/>
      <c r="DD1387" s="297"/>
      <c r="DE1387" s="297"/>
      <c r="DF1387" s="297"/>
      <c r="DG1387" s="297"/>
    </row>
    <row r="1388" spans="1:111" s="279" customFormat="1" ht="43.5" customHeight="1">
      <c r="A1388" s="273"/>
      <c r="B1388" s="273"/>
      <c r="C1388" s="266" t="s">
        <v>2506</v>
      </c>
      <c r="D1388" s="266"/>
      <c r="E1388" s="264"/>
      <c r="F1388" s="264"/>
      <c r="G1388" s="265"/>
      <c r="H1388" s="109">
        <v>0</v>
      </c>
      <c r="I1388" s="276"/>
      <c r="J1388" s="277"/>
      <c r="K1388" s="76"/>
      <c r="L1388" s="264"/>
      <c r="M1388" s="72"/>
      <c r="N1388" s="297"/>
      <c r="O1388" s="280"/>
      <c r="P1388" s="297"/>
      <c r="Q1388" s="297"/>
      <c r="R1388" s="297"/>
      <c r="S1388" s="297"/>
      <c r="T1388" s="297"/>
      <c r="U1388" s="297"/>
      <c r="V1388" s="297"/>
      <c r="W1388" s="297"/>
      <c r="X1388" s="297"/>
      <c r="Y1388" s="297"/>
      <c r="Z1388" s="297"/>
      <c r="AA1388" s="297"/>
      <c r="AB1388" s="297"/>
      <c r="AC1388" s="297"/>
      <c r="AD1388" s="297"/>
      <c r="AE1388" s="297"/>
      <c r="AF1388" s="297"/>
      <c r="AG1388" s="297"/>
      <c r="AH1388" s="297"/>
      <c r="AI1388" s="297"/>
      <c r="AJ1388" s="297"/>
      <c r="AK1388" s="297"/>
      <c r="AL1388" s="297"/>
      <c r="AM1388" s="297"/>
      <c r="AN1388" s="297"/>
      <c r="AO1388" s="297"/>
      <c r="AP1388" s="297"/>
      <c r="AQ1388" s="297"/>
      <c r="AR1388" s="297"/>
      <c r="AS1388" s="297"/>
      <c r="AT1388" s="297"/>
      <c r="AU1388" s="297"/>
      <c r="AV1388" s="297"/>
      <c r="AW1388" s="297"/>
      <c r="AX1388" s="297"/>
      <c r="AY1388" s="297"/>
      <c r="AZ1388" s="297"/>
      <c r="BA1388" s="297"/>
      <c r="BB1388" s="297"/>
      <c r="BC1388" s="297"/>
      <c r="BD1388" s="297"/>
      <c r="BE1388" s="297"/>
      <c r="BF1388" s="297"/>
      <c r="BG1388" s="297"/>
      <c r="BH1388" s="297"/>
      <c r="BI1388" s="297"/>
      <c r="BJ1388" s="297"/>
      <c r="BK1388" s="297"/>
      <c r="BL1388" s="297"/>
      <c r="BM1388" s="297"/>
      <c r="BN1388" s="297"/>
      <c r="BO1388" s="297"/>
      <c r="BP1388" s="297"/>
      <c r="BQ1388" s="297"/>
      <c r="BR1388" s="297"/>
      <c r="BS1388" s="297"/>
      <c r="BT1388" s="297"/>
      <c r="BU1388" s="297"/>
      <c r="BV1388" s="297"/>
      <c r="BW1388" s="297"/>
      <c r="BX1388" s="297"/>
      <c r="BY1388" s="297"/>
      <c r="BZ1388" s="297"/>
      <c r="CA1388" s="297"/>
      <c r="CB1388" s="297"/>
      <c r="CC1388" s="297"/>
      <c r="CD1388" s="297"/>
      <c r="CE1388" s="297"/>
      <c r="CF1388" s="297"/>
      <c r="CG1388" s="297"/>
      <c r="CH1388" s="297"/>
      <c r="CI1388" s="297"/>
      <c r="CJ1388" s="297"/>
      <c r="CK1388" s="297"/>
      <c r="CL1388" s="297"/>
      <c r="CM1388" s="297"/>
      <c r="CN1388" s="297"/>
      <c r="CO1388" s="297"/>
      <c r="CP1388" s="297"/>
      <c r="CQ1388" s="297"/>
      <c r="CR1388" s="297"/>
      <c r="CS1388" s="297"/>
      <c r="CT1388" s="297"/>
      <c r="CU1388" s="297"/>
      <c r="CV1388" s="297"/>
      <c r="CW1388" s="297"/>
      <c r="CX1388" s="297"/>
      <c r="CY1388" s="297"/>
      <c r="CZ1388" s="297"/>
      <c r="DA1388" s="297"/>
      <c r="DB1388" s="297"/>
      <c r="DC1388" s="297"/>
      <c r="DD1388" s="297"/>
      <c r="DE1388" s="297"/>
      <c r="DF1388" s="297"/>
      <c r="DG1388" s="297"/>
    </row>
    <row r="1389" spans="1:111" s="279" customFormat="1" ht="39.75" customHeight="1">
      <c r="A1389" s="273">
        <v>185</v>
      </c>
      <c r="B1389" s="273">
        <v>40</v>
      </c>
      <c r="C1389" s="266" t="s">
        <v>2531</v>
      </c>
      <c r="D1389" s="266" t="s">
        <v>2423</v>
      </c>
      <c r="E1389" s="266" t="s">
        <v>2532</v>
      </c>
      <c r="F1389" s="266" t="s">
        <v>2533</v>
      </c>
      <c r="G1389" s="294" t="s">
        <v>54</v>
      </c>
      <c r="H1389" s="282">
        <v>4980</v>
      </c>
      <c r="I1389" s="290"/>
      <c r="J1389" s="290"/>
      <c r="K1389" s="255">
        <v>42916</v>
      </c>
      <c r="L1389" s="284" t="s">
        <v>2534</v>
      </c>
      <c r="M1389" s="72"/>
      <c r="N1389" s="297"/>
      <c r="O1389" s="280"/>
      <c r="P1389" s="297"/>
      <c r="Q1389" s="297"/>
      <c r="R1389" s="297"/>
      <c r="S1389" s="297"/>
      <c r="T1389" s="297"/>
      <c r="U1389" s="297"/>
      <c r="V1389" s="297"/>
      <c r="W1389" s="297"/>
      <c r="X1389" s="297"/>
      <c r="Y1389" s="297"/>
      <c r="Z1389" s="297"/>
      <c r="AA1389" s="297"/>
      <c r="AB1389" s="297"/>
      <c r="AC1389" s="297"/>
      <c r="AD1389" s="297"/>
      <c r="AE1389" s="297"/>
      <c r="AF1389" s="297"/>
      <c r="AG1389" s="297"/>
      <c r="AH1389" s="297"/>
      <c r="AI1389" s="297"/>
      <c r="AJ1389" s="297"/>
      <c r="AK1389" s="297"/>
      <c r="AL1389" s="297"/>
      <c r="AM1389" s="297"/>
      <c r="AN1389" s="297"/>
      <c r="AO1389" s="297"/>
      <c r="AP1389" s="297"/>
      <c r="AQ1389" s="297"/>
      <c r="AR1389" s="297"/>
      <c r="AS1389" s="297"/>
      <c r="AT1389" s="297"/>
      <c r="AU1389" s="297"/>
      <c r="AV1389" s="297"/>
      <c r="AW1389" s="297"/>
      <c r="AX1389" s="297"/>
      <c r="AY1389" s="297"/>
      <c r="AZ1389" s="297"/>
      <c r="BA1389" s="297"/>
      <c r="BB1389" s="297"/>
      <c r="BC1389" s="297"/>
      <c r="BD1389" s="297"/>
      <c r="BE1389" s="297"/>
      <c r="BF1389" s="297"/>
      <c r="BG1389" s="297"/>
      <c r="BH1389" s="297"/>
      <c r="BI1389" s="297"/>
      <c r="BJ1389" s="297"/>
      <c r="BK1389" s="297"/>
      <c r="BL1389" s="297"/>
      <c r="BM1389" s="297"/>
      <c r="BN1389" s="297"/>
      <c r="BO1389" s="297"/>
      <c r="BP1389" s="297"/>
      <c r="BQ1389" s="297"/>
      <c r="BR1389" s="297"/>
      <c r="BS1389" s="297"/>
      <c r="BT1389" s="297"/>
      <c r="BU1389" s="297"/>
      <c r="BV1389" s="297"/>
      <c r="BW1389" s="297"/>
      <c r="BX1389" s="297"/>
      <c r="BY1389" s="297"/>
      <c r="BZ1389" s="297"/>
      <c r="CA1389" s="297"/>
      <c r="CB1389" s="297"/>
      <c r="CC1389" s="297"/>
      <c r="CD1389" s="297"/>
      <c r="CE1389" s="297"/>
      <c r="CF1389" s="297"/>
      <c r="CG1389" s="297"/>
      <c r="CH1389" s="297"/>
      <c r="CI1389" s="297"/>
      <c r="CJ1389" s="297"/>
      <c r="CK1389" s="297"/>
      <c r="CL1389" s="297"/>
      <c r="CM1389" s="297"/>
      <c r="CN1389" s="297"/>
      <c r="CO1389" s="297"/>
      <c r="CP1389" s="297"/>
      <c r="CQ1389" s="297"/>
      <c r="CR1389" s="297"/>
      <c r="CS1389" s="297"/>
      <c r="CT1389" s="297"/>
      <c r="CU1389" s="297"/>
      <c r="CV1389" s="297"/>
      <c r="CW1389" s="297"/>
      <c r="CX1389" s="297"/>
      <c r="CY1389" s="297"/>
      <c r="CZ1389" s="297"/>
      <c r="DA1389" s="297"/>
      <c r="DB1389" s="297"/>
      <c r="DC1389" s="297"/>
      <c r="DD1389" s="297"/>
      <c r="DE1389" s="297"/>
      <c r="DF1389" s="297"/>
      <c r="DG1389" s="297"/>
    </row>
    <row r="1390" spans="1:111" s="279" customFormat="1" ht="39.75" customHeight="1">
      <c r="A1390" s="273"/>
      <c r="B1390" s="273"/>
      <c r="C1390" s="266" t="s">
        <v>2535</v>
      </c>
      <c r="D1390" s="266" t="s">
        <v>2393</v>
      </c>
      <c r="E1390" s="266" t="s">
        <v>2536</v>
      </c>
      <c r="F1390" s="266" t="s">
        <v>2537</v>
      </c>
      <c r="G1390" s="294" t="s">
        <v>54</v>
      </c>
      <c r="H1390" s="282">
        <v>4200</v>
      </c>
      <c r="I1390" s="290"/>
      <c r="J1390" s="290"/>
      <c r="K1390" s="255">
        <v>42929</v>
      </c>
      <c r="L1390" s="284" t="s">
        <v>2538</v>
      </c>
      <c r="M1390" s="72"/>
      <c r="N1390" s="297"/>
      <c r="O1390" s="280"/>
      <c r="P1390" s="297"/>
      <c r="Q1390" s="297"/>
      <c r="R1390" s="297"/>
      <c r="S1390" s="297"/>
      <c r="T1390" s="297"/>
      <c r="U1390" s="297"/>
      <c r="V1390" s="297"/>
      <c r="W1390" s="297"/>
      <c r="X1390" s="297"/>
      <c r="Y1390" s="297"/>
      <c r="Z1390" s="297"/>
      <c r="AA1390" s="297"/>
      <c r="AB1390" s="297"/>
      <c r="AC1390" s="297"/>
      <c r="AD1390" s="297"/>
      <c r="AE1390" s="297"/>
      <c r="AF1390" s="297"/>
      <c r="AG1390" s="297"/>
      <c r="AH1390" s="297"/>
      <c r="AI1390" s="297"/>
      <c r="AJ1390" s="297"/>
      <c r="AK1390" s="297"/>
      <c r="AL1390" s="297"/>
      <c r="AM1390" s="297"/>
      <c r="AN1390" s="297"/>
      <c r="AO1390" s="297"/>
      <c r="AP1390" s="297"/>
      <c r="AQ1390" s="297"/>
      <c r="AR1390" s="297"/>
      <c r="AS1390" s="297"/>
      <c r="AT1390" s="297"/>
      <c r="AU1390" s="297"/>
      <c r="AV1390" s="297"/>
      <c r="AW1390" s="297"/>
      <c r="AX1390" s="297"/>
      <c r="AY1390" s="297"/>
      <c r="AZ1390" s="297"/>
      <c r="BA1390" s="297"/>
      <c r="BB1390" s="297"/>
      <c r="BC1390" s="297"/>
      <c r="BD1390" s="297"/>
      <c r="BE1390" s="297"/>
      <c r="BF1390" s="297"/>
      <c r="BG1390" s="297"/>
      <c r="BH1390" s="297"/>
      <c r="BI1390" s="297"/>
      <c r="BJ1390" s="297"/>
      <c r="BK1390" s="297"/>
      <c r="BL1390" s="297"/>
      <c r="BM1390" s="297"/>
      <c r="BN1390" s="297"/>
      <c r="BO1390" s="297"/>
      <c r="BP1390" s="297"/>
      <c r="BQ1390" s="297"/>
      <c r="BR1390" s="297"/>
      <c r="BS1390" s="297"/>
      <c r="BT1390" s="297"/>
      <c r="BU1390" s="297"/>
      <c r="BV1390" s="297"/>
      <c r="BW1390" s="297"/>
      <c r="BX1390" s="297"/>
      <c r="BY1390" s="297"/>
      <c r="BZ1390" s="297"/>
      <c r="CA1390" s="297"/>
      <c r="CB1390" s="297"/>
      <c r="CC1390" s="297"/>
      <c r="CD1390" s="297"/>
      <c r="CE1390" s="297"/>
      <c r="CF1390" s="297"/>
      <c r="CG1390" s="297"/>
      <c r="CH1390" s="297"/>
      <c r="CI1390" s="297"/>
      <c r="CJ1390" s="297"/>
      <c r="CK1390" s="297"/>
      <c r="CL1390" s="297"/>
      <c r="CM1390" s="297"/>
      <c r="CN1390" s="297"/>
      <c r="CO1390" s="297"/>
      <c r="CP1390" s="297"/>
      <c r="CQ1390" s="297"/>
      <c r="CR1390" s="297"/>
      <c r="CS1390" s="297"/>
      <c r="CT1390" s="297"/>
      <c r="CU1390" s="297"/>
      <c r="CV1390" s="297"/>
      <c r="CW1390" s="297"/>
      <c r="CX1390" s="297"/>
      <c r="CY1390" s="297"/>
      <c r="CZ1390" s="297"/>
      <c r="DA1390" s="297"/>
      <c r="DB1390" s="297"/>
      <c r="DC1390" s="297"/>
      <c r="DD1390" s="297"/>
      <c r="DE1390" s="297"/>
      <c r="DF1390" s="297"/>
      <c r="DG1390" s="297"/>
    </row>
    <row r="1391" spans="1:111" s="279" customFormat="1" ht="39.75" customHeight="1">
      <c r="A1391" s="291">
        <v>186</v>
      </c>
      <c r="B1391" s="291">
        <v>42</v>
      </c>
      <c r="C1391" s="266" t="s">
        <v>2539</v>
      </c>
      <c r="D1391" s="266" t="s">
        <v>2393</v>
      </c>
      <c r="E1391" s="266" t="s">
        <v>2536</v>
      </c>
      <c r="F1391" s="266" t="s">
        <v>2537</v>
      </c>
      <c r="G1391" s="294" t="s">
        <v>54</v>
      </c>
      <c r="H1391" s="282">
        <v>400</v>
      </c>
      <c r="I1391" s="290"/>
      <c r="J1391" s="290"/>
      <c r="K1391" s="255">
        <v>42929</v>
      </c>
      <c r="L1391" s="284" t="s">
        <v>2540</v>
      </c>
      <c r="M1391" s="72"/>
      <c r="N1391" s="297"/>
      <c r="O1391" s="280"/>
      <c r="P1391" s="297"/>
      <c r="Q1391" s="297"/>
      <c r="R1391" s="297"/>
      <c r="S1391" s="297"/>
      <c r="T1391" s="297"/>
      <c r="U1391" s="297"/>
      <c r="V1391" s="297"/>
      <c r="W1391" s="297"/>
      <c r="X1391" s="297"/>
      <c r="Y1391" s="297"/>
      <c r="Z1391" s="297"/>
      <c r="AA1391" s="297"/>
      <c r="AB1391" s="297"/>
      <c r="AC1391" s="297"/>
      <c r="AD1391" s="297"/>
      <c r="AE1391" s="297"/>
      <c r="AF1391" s="297"/>
      <c r="AG1391" s="297"/>
      <c r="AH1391" s="297"/>
      <c r="AI1391" s="297"/>
      <c r="AJ1391" s="297"/>
      <c r="AK1391" s="297"/>
      <c r="AL1391" s="297"/>
      <c r="AM1391" s="297"/>
      <c r="AN1391" s="297"/>
      <c r="AO1391" s="297"/>
      <c r="AP1391" s="297"/>
      <c r="AQ1391" s="297"/>
      <c r="AR1391" s="297"/>
      <c r="AS1391" s="297"/>
      <c r="AT1391" s="297"/>
      <c r="AU1391" s="297"/>
      <c r="AV1391" s="297"/>
      <c r="AW1391" s="297"/>
      <c r="AX1391" s="297"/>
      <c r="AY1391" s="297"/>
      <c r="AZ1391" s="297"/>
      <c r="BA1391" s="297"/>
      <c r="BB1391" s="297"/>
      <c r="BC1391" s="297"/>
      <c r="BD1391" s="297"/>
      <c r="BE1391" s="297"/>
      <c r="BF1391" s="297"/>
      <c r="BG1391" s="297"/>
      <c r="BH1391" s="297"/>
      <c r="BI1391" s="297"/>
      <c r="BJ1391" s="297"/>
      <c r="BK1391" s="297"/>
      <c r="BL1391" s="297"/>
      <c r="BM1391" s="297"/>
      <c r="BN1391" s="297"/>
      <c r="BO1391" s="297"/>
      <c r="BP1391" s="297"/>
      <c r="BQ1391" s="297"/>
      <c r="BR1391" s="297"/>
      <c r="BS1391" s="297"/>
      <c r="BT1391" s="297"/>
      <c r="BU1391" s="297"/>
      <c r="BV1391" s="297"/>
      <c r="BW1391" s="297"/>
      <c r="BX1391" s="297"/>
      <c r="BY1391" s="297"/>
      <c r="BZ1391" s="297"/>
      <c r="CA1391" s="297"/>
      <c r="CB1391" s="297"/>
      <c r="CC1391" s="297"/>
      <c r="CD1391" s="297"/>
      <c r="CE1391" s="297"/>
      <c r="CF1391" s="297"/>
      <c r="CG1391" s="297"/>
      <c r="CH1391" s="297"/>
      <c r="CI1391" s="297"/>
      <c r="CJ1391" s="297"/>
      <c r="CK1391" s="297"/>
      <c r="CL1391" s="297"/>
      <c r="CM1391" s="297"/>
      <c r="CN1391" s="297"/>
      <c r="CO1391" s="297"/>
      <c r="CP1391" s="297"/>
      <c r="CQ1391" s="297"/>
      <c r="CR1391" s="297"/>
      <c r="CS1391" s="297"/>
      <c r="CT1391" s="297"/>
      <c r="CU1391" s="297"/>
      <c r="CV1391" s="297"/>
      <c r="CW1391" s="297"/>
      <c r="CX1391" s="297"/>
      <c r="CY1391" s="297"/>
      <c r="CZ1391" s="297"/>
      <c r="DA1391" s="297"/>
      <c r="DB1391" s="297"/>
      <c r="DC1391" s="297"/>
      <c r="DD1391" s="297"/>
      <c r="DE1391" s="297"/>
      <c r="DF1391" s="297"/>
      <c r="DG1391" s="297"/>
    </row>
    <row r="1392" spans="1:111" s="279" customFormat="1" ht="39.75" customHeight="1">
      <c r="A1392" s="291">
        <v>187</v>
      </c>
      <c r="B1392" s="291">
        <v>43</v>
      </c>
      <c r="C1392" s="266" t="s">
        <v>2541</v>
      </c>
      <c r="D1392" s="266" t="s">
        <v>2452</v>
      </c>
      <c r="E1392" s="266" t="s">
        <v>2542</v>
      </c>
      <c r="F1392" s="266" t="s">
        <v>2543</v>
      </c>
      <c r="G1392" s="294" t="s">
        <v>54</v>
      </c>
      <c r="H1392" s="282">
        <v>300</v>
      </c>
      <c r="I1392" s="289"/>
      <c r="J1392" s="290"/>
      <c r="K1392" s="255" t="s">
        <v>2544</v>
      </c>
      <c r="L1392" s="284" t="s">
        <v>2545</v>
      </c>
      <c r="M1392" s="72"/>
      <c r="N1392" s="297"/>
      <c r="O1392" s="280"/>
      <c r="P1392" s="297"/>
      <c r="Q1392" s="297"/>
      <c r="R1392" s="297"/>
      <c r="S1392" s="297"/>
      <c r="T1392" s="297"/>
      <c r="U1392" s="297"/>
      <c r="V1392" s="297"/>
      <c r="W1392" s="297"/>
      <c r="X1392" s="297"/>
      <c r="Y1392" s="297"/>
      <c r="Z1392" s="297"/>
      <c r="AA1392" s="297"/>
      <c r="AB1392" s="297"/>
      <c r="AC1392" s="297"/>
      <c r="AD1392" s="297"/>
      <c r="AE1392" s="297"/>
      <c r="AF1392" s="297"/>
      <c r="AG1392" s="297"/>
      <c r="AH1392" s="297"/>
      <c r="AI1392" s="297"/>
      <c r="AJ1392" s="297"/>
      <c r="AK1392" s="297"/>
      <c r="AL1392" s="297"/>
      <c r="AM1392" s="297"/>
      <c r="AN1392" s="297"/>
      <c r="AO1392" s="297"/>
      <c r="AP1392" s="297"/>
      <c r="AQ1392" s="297"/>
      <c r="AR1392" s="297"/>
      <c r="AS1392" s="297"/>
      <c r="AT1392" s="297"/>
      <c r="AU1392" s="297"/>
      <c r="AV1392" s="297"/>
      <c r="AW1392" s="297"/>
      <c r="AX1392" s="297"/>
      <c r="AY1392" s="297"/>
      <c r="AZ1392" s="297"/>
      <c r="BA1392" s="297"/>
      <c r="BB1392" s="297"/>
      <c r="BC1392" s="297"/>
      <c r="BD1392" s="297"/>
      <c r="BE1392" s="297"/>
      <c r="BF1392" s="297"/>
      <c r="BG1392" s="297"/>
      <c r="BH1392" s="297"/>
      <c r="BI1392" s="297"/>
      <c r="BJ1392" s="297"/>
      <c r="BK1392" s="297"/>
      <c r="BL1392" s="297"/>
      <c r="BM1392" s="297"/>
      <c r="BN1392" s="297"/>
      <c r="BO1392" s="297"/>
      <c r="BP1392" s="297"/>
      <c r="BQ1392" s="297"/>
      <c r="BR1392" s="297"/>
      <c r="BS1392" s="297"/>
      <c r="BT1392" s="297"/>
      <c r="BU1392" s="297"/>
      <c r="BV1392" s="297"/>
      <c r="BW1392" s="297"/>
      <c r="BX1392" s="297"/>
      <c r="BY1392" s="297"/>
      <c r="BZ1392" s="297"/>
      <c r="CA1392" s="297"/>
      <c r="CB1392" s="297"/>
      <c r="CC1392" s="297"/>
      <c r="CD1392" s="297"/>
      <c r="CE1392" s="297"/>
      <c r="CF1392" s="297"/>
      <c r="CG1392" s="297"/>
      <c r="CH1392" s="297"/>
      <c r="CI1392" s="297"/>
      <c r="CJ1392" s="297"/>
      <c r="CK1392" s="297"/>
      <c r="CL1392" s="297"/>
      <c r="CM1392" s="297"/>
      <c r="CN1392" s="297"/>
      <c r="CO1392" s="297"/>
      <c r="CP1392" s="297"/>
      <c r="CQ1392" s="297"/>
      <c r="CR1392" s="297"/>
      <c r="CS1392" s="297"/>
      <c r="CT1392" s="297"/>
      <c r="CU1392" s="297"/>
      <c r="CV1392" s="297"/>
      <c r="CW1392" s="297"/>
      <c r="CX1392" s="297"/>
      <c r="CY1392" s="297"/>
      <c r="CZ1392" s="297"/>
      <c r="DA1392" s="297"/>
      <c r="DB1392" s="297"/>
      <c r="DC1392" s="297"/>
      <c r="DD1392" s="297"/>
      <c r="DE1392" s="297"/>
      <c r="DF1392" s="297"/>
      <c r="DG1392" s="297"/>
    </row>
    <row r="1393" spans="1:111" s="279" customFormat="1" ht="37.5" customHeight="1">
      <c r="A1393" s="291">
        <v>188</v>
      </c>
      <c r="B1393" s="291">
        <v>44</v>
      </c>
      <c r="C1393" s="266" t="s">
        <v>2546</v>
      </c>
      <c r="D1393" s="266" t="s">
        <v>2418</v>
      </c>
      <c r="E1393" s="266" t="s">
        <v>2547</v>
      </c>
      <c r="F1393" s="266" t="s">
        <v>2548</v>
      </c>
      <c r="G1393" s="294" t="s">
        <v>1970</v>
      </c>
      <c r="H1393" s="282">
        <v>7556976</v>
      </c>
      <c r="I1393" s="289"/>
      <c r="J1393" s="290"/>
      <c r="K1393" s="255">
        <v>43014</v>
      </c>
      <c r="L1393" s="284" t="s">
        <v>2549</v>
      </c>
      <c r="M1393" s="72"/>
      <c r="N1393" s="297"/>
      <c r="O1393" s="280"/>
      <c r="P1393" s="297"/>
      <c r="Q1393" s="297"/>
      <c r="R1393" s="297"/>
      <c r="S1393" s="297"/>
      <c r="T1393" s="297"/>
      <c r="U1393" s="297"/>
      <c r="V1393" s="297"/>
      <c r="W1393" s="297"/>
      <c r="X1393" s="297"/>
      <c r="Y1393" s="297"/>
      <c r="Z1393" s="297"/>
      <c r="AA1393" s="297"/>
      <c r="AB1393" s="297"/>
      <c r="AC1393" s="297"/>
      <c r="AD1393" s="297"/>
      <c r="AE1393" s="297"/>
      <c r="AF1393" s="297"/>
      <c r="AG1393" s="297"/>
      <c r="AH1393" s="297"/>
      <c r="AI1393" s="297"/>
      <c r="AJ1393" s="297"/>
      <c r="AK1393" s="297"/>
      <c r="AL1393" s="297"/>
      <c r="AM1393" s="297"/>
      <c r="AN1393" s="297"/>
      <c r="AO1393" s="297"/>
      <c r="AP1393" s="297"/>
      <c r="AQ1393" s="297"/>
      <c r="AR1393" s="297"/>
      <c r="AS1393" s="297"/>
      <c r="AT1393" s="297"/>
      <c r="AU1393" s="297"/>
      <c r="AV1393" s="297"/>
      <c r="AW1393" s="297"/>
      <c r="AX1393" s="297"/>
      <c r="AY1393" s="297"/>
      <c r="AZ1393" s="297"/>
      <c r="BA1393" s="297"/>
      <c r="BB1393" s="297"/>
      <c r="BC1393" s="297"/>
      <c r="BD1393" s="297"/>
      <c r="BE1393" s="297"/>
      <c r="BF1393" s="297"/>
      <c r="BG1393" s="297"/>
      <c r="BH1393" s="297"/>
      <c r="BI1393" s="297"/>
      <c r="BJ1393" s="297"/>
      <c r="BK1393" s="297"/>
      <c r="BL1393" s="297"/>
      <c r="BM1393" s="297"/>
      <c r="BN1393" s="297"/>
      <c r="BO1393" s="297"/>
      <c r="BP1393" s="297"/>
      <c r="BQ1393" s="297"/>
      <c r="BR1393" s="297"/>
      <c r="BS1393" s="297"/>
      <c r="BT1393" s="297"/>
      <c r="BU1393" s="297"/>
      <c r="BV1393" s="297"/>
      <c r="BW1393" s="297"/>
      <c r="BX1393" s="297"/>
      <c r="BY1393" s="297"/>
      <c r="BZ1393" s="297"/>
      <c r="CA1393" s="297"/>
      <c r="CB1393" s="297"/>
      <c r="CC1393" s="297"/>
      <c r="CD1393" s="297"/>
      <c r="CE1393" s="297"/>
      <c r="CF1393" s="297"/>
      <c r="CG1393" s="297"/>
      <c r="CH1393" s="297"/>
      <c r="CI1393" s="297"/>
      <c r="CJ1393" s="297"/>
      <c r="CK1393" s="297"/>
      <c r="CL1393" s="297"/>
      <c r="CM1393" s="297"/>
      <c r="CN1393" s="297"/>
      <c r="CO1393" s="297"/>
      <c r="CP1393" s="297"/>
      <c r="CQ1393" s="297"/>
      <c r="CR1393" s="297"/>
      <c r="CS1393" s="297"/>
      <c r="CT1393" s="297"/>
      <c r="CU1393" s="297"/>
      <c r="CV1393" s="297"/>
      <c r="CW1393" s="297"/>
      <c r="CX1393" s="297"/>
      <c r="CY1393" s="297"/>
      <c r="CZ1393" s="297"/>
      <c r="DA1393" s="297"/>
      <c r="DB1393" s="297"/>
      <c r="DC1393" s="297"/>
      <c r="DD1393" s="297"/>
      <c r="DE1393" s="297"/>
      <c r="DF1393" s="297"/>
      <c r="DG1393" s="297"/>
    </row>
    <row r="1394" spans="1:13" ht="12.75">
      <c r="A1394" s="7"/>
      <c r="B1394" s="2"/>
      <c r="C1394" s="7"/>
      <c r="D1394" s="7"/>
      <c r="E1394" s="6"/>
      <c r="F1394" s="2"/>
      <c r="G1394" s="12"/>
      <c r="H1394" s="8"/>
      <c r="I1394" s="37"/>
      <c r="J1394" s="37"/>
      <c r="K1394" s="7"/>
      <c r="L1394" s="6"/>
      <c r="M1394" s="6"/>
    </row>
    <row r="1395" spans="1:13" ht="12.75">
      <c r="A1395" s="7"/>
      <c r="B1395" s="2"/>
      <c r="C1395" s="7"/>
      <c r="D1395" s="7"/>
      <c r="E1395" s="6"/>
      <c r="F1395" s="2"/>
      <c r="G1395" s="12"/>
      <c r="H1395" s="8"/>
      <c r="I1395" s="37"/>
      <c r="J1395" s="37"/>
      <c r="K1395" s="2"/>
      <c r="L1395" s="6"/>
      <c r="M1395" s="6"/>
    </row>
    <row r="1396" spans="1:14" s="3" customFormat="1" ht="45.75">
      <c r="A1396" s="79">
        <v>6</v>
      </c>
      <c r="B1396" s="100" t="s">
        <v>24</v>
      </c>
      <c r="C1396" s="101"/>
      <c r="D1396" s="101"/>
      <c r="E1396" s="101"/>
      <c r="F1396" s="101"/>
      <c r="G1396" s="101"/>
      <c r="H1396" s="115">
        <f>+SUM(H1397:H1542)</f>
        <v>136060384.785</v>
      </c>
      <c r="I1396" s="115">
        <f>+SUM(I1397:I1542)</f>
        <v>0</v>
      </c>
      <c r="J1396" s="115">
        <f>+SUM(J1397:J1542)</f>
        <v>0</v>
      </c>
      <c r="K1396" s="101"/>
      <c r="L1396" s="102"/>
      <c r="M1396" s="102"/>
      <c r="N1396" s="98"/>
    </row>
    <row r="1397" spans="1:13" s="86" customFormat="1" ht="36" customHeight="1">
      <c r="A1397" s="6">
        <v>1</v>
      </c>
      <c r="B1397" s="254"/>
      <c r="C1397" s="6" t="s">
        <v>975</v>
      </c>
      <c r="D1397" s="6" t="s">
        <v>976</v>
      </c>
      <c r="E1397" s="6" t="s">
        <v>977</v>
      </c>
      <c r="F1397" s="6" t="s">
        <v>978</v>
      </c>
      <c r="G1397" s="6" t="s">
        <v>979</v>
      </c>
      <c r="H1397" s="13">
        <v>14700</v>
      </c>
      <c r="I1397" s="6">
        <v>0</v>
      </c>
      <c r="J1397" s="6">
        <v>0</v>
      </c>
      <c r="K1397" s="14">
        <v>43044</v>
      </c>
      <c r="L1397" s="6" t="s">
        <v>980</v>
      </c>
      <c r="M1397" s="6"/>
    </row>
    <row r="1398" spans="1:13" s="86" customFormat="1" ht="33.75" customHeight="1">
      <c r="A1398" s="6">
        <v>2</v>
      </c>
      <c r="B1398" s="254"/>
      <c r="C1398" s="6" t="s">
        <v>981</v>
      </c>
      <c r="D1398" s="6" t="s">
        <v>982</v>
      </c>
      <c r="E1398" s="6" t="s">
        <v>983</v>
      </c>
      <c r="F1398" s="6" t="s">
        <v>984</v>
      </c>
      <c r="G1398" s="6" t="s">
        <v>985</v>
      </c>
      <c r="H1398" s="13">
        <v>2550</v>
      </c>
      <c r="I1398" s="6">
        <v>0</v>
      </c>
      <c r="J1398" s="6">
        <v>0</v>
      </c>
      <c r="K1398" s="14" t="s">
        <v>986</v>
      </c>
      <c r="L1398" s="6" t="s">
        <v>987</v>
      </c>
      <c r="M1398" s="6"/>
    </row>
    <row r="1399" spans="1:13" s="86" customFormat="1" ht="28.5" customHeight="1">
      <c r="A1399" s="6">
        <v>3</v>
      </c>
      <c r="B1399" s="254"/>
      <c r="C1399" s="6" t="s">
        <v>988</v>
      </c>
      <c r="D1399" s="6" t="s">
        <v>989</v>
      </c>
      <c r="E1399" s="6" t="s">
        <v>990</v>
      </c>
      <c r="F1399" s="6" t="s">
        <v>991</v>
      </c>
      <c r="G1399" s="6" t="s">
        <v>992</v>
      </c>
      <c r="H1399" s="13">
        <v>5100</v>
      </c>
      <c r="I1399" s="6">
        <v>0</v>
      </c>
      <c r="J1399" s="6">
        <v>0</v>
      </c>
      <c r="K1399" s="5" t="s">
        <v>993</v>
      </c>
      <c r="L1399" s="6" t="s">
        <v>994</v>
      </c>
      <c r="M1399" s="6"/>
    </row>
    <row r="1400" spans="1:13" s="86" customFormat="1" ht="28.5" customHeight="1">
      <c r="A1400" s="6">
        <v>4</v>
      </c>
      <c r="B1400" s="254"/>
      <c r="C1400" s="6" t="s">
        <v>995</v>
      </c>
      <c r="D1400" s="6" t="s">
        <v>996</v>
      </c>
      <c r="E1400" s="6" t="s">
        <v>997</v>
      </c>
      <c r="F1400" s="6" t="s">
        <v>998</v>
      </c>
      <c r="G1400" s="6" t="s">
        <v>999</v>
      </c>
      <c r="H1400" s="13">
        <v>2200</v>
      </c>
      <c r="I1400" s="6">
        <v>0</v>
      </c>
      <c r="J1400" s="6">
        <v>0</v>
      </c>
      <c r="K1400" s="5" t="s">
        <v>1000</v>
      </c>
      <c r="L1400" s="6" t="s">
        <v>1001</v>
      </c>
      <c r="M1400" s="6"/>
    </row>
    <row r="1401" spans="1:13" s="86" customFormat="1" ht="28.5" customHeight="1">
      <c r="A1401" s="6">
        <v>5</v>
      </c>
      <c r="B1401" s="254"/>
      <c r="C1401" s="6" t="s">
        <v>1002</v>
      </c>
      <c r="D1401" s="6" t="s">
        <v>996</v>
      </c>
      <c r="E1401" s="6" t="s">
        <v>1003</v>
      </c>
      <c r="F1401" s="6" t="s">
        <v>1004</v>
      </c>
      <c r="G1401" s="6" t="s">
        <v>979</v>
      </c>
      <c r="H1401" s="13">
        <v>5016</v>
      </c>
      <c r="I1401" s="6">
        <v>0</v>
      </c>
      <c r="J1401" s="6">
        <v>0</v>
      </c>
      <c r="K1401" s="14">
        <v>43048</v>
      </c>
      <c r="L1401" s="6" t="s">
        <v>1005</v>
      </c>
      <c r="M1401" s="6"/>
    </row>
    <row r="1402" spans="1:13" s="86" customFormat="1" ht="28.5" customHeight="1">
      <c r="A1402" s="6">
        <v>6</v>
      </c>
      <c r="B1402" s="254"/>
      <c r="C1402" s="6" t="s">
        <v>1006</v>
      </c>
      <c r="D1402" s="6" t="s">
        <v>1007</v>
      </c>
      <c r="E1402" s="6" t="s">
        <v>1008</v>
      </c>
      <c r="F1402" s="6" t="s">
        <v>1009</v>
      </c>
      <c r="G1402" s="6" t="s">
        <v>1010</v>
      </c>
      <c r="H1402" s="13">
        <v>440000</v>
      </c>
      <c r="I1402" s="6">
        <v>0</v>
      </c>
      <c r="J1402" s="6">
        <v>0</v>
      </c>
      <c r="K1402" s="5" t="s">
        <v>624</v>
      </c>
      <c r="L1402" s="6" t="s">
        <v>1011</v>
      </c>
      <c r="M1402" s="6"/>
    </row>
    <row r="1403" spans="1:13" s="86" customFormat="1" ht="28.5" customHeight="1">
      <c r="A1403" s="6">
        <v>7</v>
      </c>
      <c r="B1403" s="254"/>
      <c r="C1403" s="6" t="s">
        <v>1012</v>
      </c>
      <c r="D1403" s="6" t="s">
        <v>1007</v>
      </c>
      <c r="E1403" s="6" t="s">
        <v>1013</v>
      </c>
      <c r="F1403" s="6" t="s">
        <v>1014</v>
      </c>
      <c r="G1403" s="6" t="s">
        <v>1015</v>
      </c>
      <c r="H1403" s="13">
        <v>10200</v>
      </c>
      <c r="I1403" s="6">
        <v>0</v>
      </c>
      <c r="J1403" s="6">
        <v>0</v>
      </c>
      <c r="K1403" s="5" t="s">
        <v>1016</v>
      </c>
      <c r="L1403" s="6" t="s">
        <v>1017</v>
      </c>
      <c r="M1403" s="6"/>
    </row>
    <row r="1404" spans="1:13" s="86" customFormat="1" ht="28.5" customHeight="1">
      <c r="A1404" s="6">
        <v>8</v>
      </c>
      <c r="B1404" s="254"/>
      <c r="C1404" s="6" t="s">
        <v>1018</v>
      </c>
      <c r="D1404" s="6" t="s">
        <v>996</v>
      </c>
      <c r="E1404" s="6" t="s">
        <v>1019</v>
      </c>
      <c r="F1404" s="6" t="s">
        <v>1020</v>
      </c>
      <c r="G1404" s="6" t="s">
        <v>999</v>
      </c>
      <c r="H1404" s="13">
        <v>8150</v>
      </c>
      <c r="I1404" s="6">
        <v>0</v>
      </c>
      <c r="J1404" s="6">
        <v>0</v>
      </c>
      <c r="K1404" s="5" t="s">
        <v>1021</v>
      </c>
      <c r="L1404" s="6" t="s">
        <v>1022</v>
      </c>
      <c r="M1404" s="6"/>
    </row>
    <row r="1405" spans="1:13" s="86" customFormat="1" ht="28.5" customHeight="1">
      <c r="A1405" s="6">
        <v>9</v>
      </c>
      <c r="B1405" s="254"/>
      <c r="C1405" s="6" t="s">
        <v>1023</v>
      </c>
      <c r="D1405" s="6" t="s">
        <v>1024</v>
      </c>
      <c r="E1405" s="6" t="s">
        <v>1025</v>
      </c>
      <c r="F1405" s="6" t="s">
        <v>1026</v>
      </c>
      <c r="G1405" s="6" t="s">
        <v>1027</v>
      </c>
      <c r="H1405" s="13">
        <v>7250</v>
      </c>
      <c r="I1405" s="6">
        <v>0</v>
      </c>
      <c r="J1405" s="6">
        <v>0</v>
      </c>
      <c r="K1405" s="14" t="s">
        <v>1028</v>
      </c>
      <c r="L1405" s="6" t="s">
        <v>1029</v>
      </c>
      <c r="M1405" s="6"/>
    </row>
    <row r="1406" spans="1:13" s="86" customFormat="1" ht="28.5" customHeight="1">
      <c r="A1406" s="6">
        <v>10</v>
      </c>
      <c r="B1406" s="254"/>
      <c r="C1406" s="6" t="s">
        <v>1030</v>
      </c>
      <c r="D1406" s="6" t="s">
        <v>1007</v>
      </c>
      <c r="E1406" s="6" t="s">
        <v>1031</v>
      </c>
      <c r="F1406" s="6" t="s">
        <v>1032</v>
      </c>
      <c r="G1406" s="6" t="s">
        <v>985</v>
      </c>
      <c r="H1406" s="13">
        <v>12700</v>
      </c>
      <c r="I1406" s="6">
        <v>0</v>
      </c>
      <c r="J1406" s="6">
        <v>0</v>
      </c>
      <c r="K1406" s="14" t="s">
        <v>1028</v>
      </c>
      <c r="L1406" s="6" t="s">
        <v>1033</v>
      </c>
      <c r="M1406" s="6"/>
    </row>
    <row r="1407" spans="1:13" s="86" customFormat="1" ht="28.5" customHeight="1">
      <c r="A1407" s="6">
        <v>11</v>
      </c>
      <c r="B1407" s="254"/>
      <c r="C1407" s="6" t="s">
        <v>1034</v>
      </c>
      <c r="D1407" s="6" t="s">
        <v>1035</v>
      </c>
      <c r="E1407" s="6" t="s">
        <v>1036</v>
      </c>
      <c r="F1407" s="6" t="s">
        <v>1037</v>
      </c>
      <c r="G1407" s="6" t="s">
        <v>999</v>
      </c>
      <c r="H1407" s="13">
        <v>7755</v>
      </c>
      <c r="I1407" s="6">
        <v>0</v>
      </c>
      <c r="J1407" s="6">
        <v>0</v>
      </c>
      <c r="K1407" s="5" t="s">
        <v>1038</v>
      </c>
      <c r="L1407" s="6" t="s">
        <v>1039</v>
      </c>
      <c r="M1407" s="6"/>
    </row>
    <row r="1408" spans="1:13" s="86" customFormat="1" ht="28.5" customHeight="1">
      <c r="A1408" s="6">
        <v>12</v>
      </c>
      <c r="B1408" s="254"/>
      <c r="C1408" s="6" t="s">
        <v>1040</v>
      </c>
      <c r="D1408" s="6" t="s">
        <v>1035</v>
      </c>
      <c r="E1408" s="6" t="s">
        <v>1041</v>
      </c>
      <c r="F1408" s="6" t="s">
        <v>1042</v>
      </c>
      <c r="G1408" s="6" t="s">
        <v>999</v>
      </c>
      <c r="H1408" s="13">
        <v>7770</v>
      </c>
      <c r="I1408" s="6">
        <v>0</v>
      </c>
      <c r="J1408" s="6">
        <v>0</v>
      </c>
      <c r="K1408" s="5" t="s">
        <v>1028</v>
      </c>
      <c r="L1408" s="6" t="s">
        <v>1043</v>
      </c>
      <c r="M1408" s="6"/>
    </row>
    <row r="1409" spans="1:13" s="86" customFormat="1" ht="28.5" customHeight="1">
      <c r="A1409" s="6">
        <v>13</v>
      </c>
      <c r="B1409" s="254"/>
      <c r="C1409" s="6" t="s">
        <v>1044</v>
      </c>
      <c r="D1409" s="6" t="s">
        <v>1045</v>
      </c>
      <c r="E1409" s="6" t="s">
        <v>1046</v>
      </c>
      <c r="F1409" s="6" t="s">
        <v>1047</v>
      </c>
      <c r="G1409" s="6" t="s">
        <v>985</v>
      </c>
      <c r="H1409" s="13">
        <v>14250</v>
      </c>
      <c r="I1409" s="6">
        <v>0</v>
      </c>
      <c r="J1409" s="6">
        <v>0</v>
      </c>
      <c r="K1409" s="5" t="s">
        <v>1048</v>
      </c>
      <c r="L1409" s="6" t="s">
        <v>1049</v>
      </c>
      <c r="M1409" s="6"/>
    </row>
    <row r="1410" spans="1:13" s="86" customFormat="1" ht="28.5" customHeight="1">
      <c r="A1410" s="6">
        <v>14</v>
      </c>
      <c r="B1410" s="254"/>
      <c r="C1410" s="6" t="s">
        <v>1006</v>
      </c>
      <c r="D1410" s="6" t="s">
        <v>1007</v>
      </c>
      <c r="E1410" s="6" t="s">
        <v>1008</v>
      </c>
      <c r="F1410" s="6" t="s">
        <v>1050</v>
      </c>
      <c r="G1410" s="6" t="s">
        <v>1051</v>
      </c>
      <c r="H1410" s="13">
        <v>8300</v>
      </c>
      <c r="I1410" s="6">
        <v>0</v>
      </c>
      <c r="J1410" s="6">
        <v>0</v>
      </c>
      <c r="K1410" s="14" t="s">
        <v>624</v>
      </c>
      <c r="L1410" s="6" t="s">
        <v>1052</v>
      </c>
      <c r="M1410" s="6"/>
    </row>
    <row r="1411" spans="1:13" s="86" customFormat="1" ht="28.5" customHeight="1">
      <c r="A1411" s="6">
        <v>15</v>
      </c>
      <c r="B1411" s="254"/>
      <c r="C1411" s="6" t="s">
        <v>1053</v>
      </c>
      <c r="D1411" s="6" t="s">
        <v>1054</v>
      </c>
      <c r="E1411" s="6" t="s">
        <v>1055</v>
      </c>
      <c r="F1411" s="6" t="s">
        <v>1056</v>
      </c>
      <c r="G1411" s="6" t="s">
        <v>1057</v>
      </c>
      <c r="H1411" s="13">
        <v>50200</v>
      </c>
      <c r="I1411" s="6">
        <v>0</v>
      </c>
      <c r="J1411" s="6">
        <v>0</v>
      </c>
      <c r="K1411" s="14" t="s">
        <v>1058</v>
      </c>
      <c r="L1411" s="6" t="s">
        <v>1059</v>
      </c>
      <c r="M1411" s="6"/>
    </row>
    <row r="1412" spans="1:13" s="86" customFormat="1" ht="28.5" customHeight="1">
      <c r="A1412" s="6">
        <v>16</v>
      </c>
      <c r="B1412" s="254"/>
      <c r="C1412" s="6" t="s">
        <v>1060</v>
      </c>
      <c r="D1412" s="6" t="s">
        <v>1061</v>
      </c>
      <c r="E1412" s="6" t="s">
        <v>1062</v>
      </c>
      <c r="F1412" s="6" t="s">
        <v>1063</v>
      </c>
      <c r="G1412" s="6" t="s">
        <v>1064</v>
      </c>
      <c r="H1412" s="13">
        <v>1400</v>
      </c>
      <c r="I1412" s="6">
        <v>0</v>
      </c>
      <c r="J1412" s="6">
        <v>0</v>
      </c>
      <c r="K1412" s="14">
        <v>43044</v>
      </c>
      <c r="L1412" s="6" t="s">
        <v>1065</v>
      </c>
      <c r="M1412" s="6"/>
    </row>
    <row r="1413" spans="1:13" s="86" customFormat="1" ht="28.5" customHeight="1">
      <c r="A1413" s="6">
        <v>17</v>
      </c>
      <c r="B1413" s="254"/>
      <c r="C1413" s="6" t="s">
        <v>1066</v>
      </c>
      <c r="D1413" s="6" t="s">
        <v>1061</v>
      </c>
      <c r="E1413" s="6" t="s">
        <v>1067</v>
      </c>
      <c r="F1413" s="6"/>
      <c r="G1413" s="6" t="s">
        <v>985</v>
      </c>
      <c r="H1413" s="13">
        <v>5050</v>
      </c>
      <c r="I1413" s="6">
        <v>0</v>
      </c>
      <c r="J1413" s="6">
        <v>0</v>
      </c>
      <c r="K1413" s="14" t="s">
        <v>1000</v>
      </c>
      <c r="L1413" s="6" t="s">
        <v>1068</v>
      </c>
      <c r="M1413" s="6"/>
    </row>
    <row r="1414" spans="1:13" s="86" customFormat="1" ht="28.5" customHeight="1">
      <c r="A1414" s="6">
        <v>18</v>
      </c>
      <c r="B1414" s="254"/>
      <c r="C1414" s="6" t="s">
        <v>1069</v>
      </c>
      <c r="D1414" s="6" t="s">
        <v>1035</v>
      </c>
      <c r="E1414" s="6" t="s">
        <v>1070</v>
      </c>
      <c r="F1414" s="6" t="s">
        <v>1071</v>
      </c>
      <c r="G1414" s="6" t="s">
        <v>1072</v>
      </c>
      <c r="H1414" s="13">
        <v>30110</v>
      </c>
      <c r="I1414" s="6">
        <v>0</v>
      </c>
      <c r="J1414" s="6">
        <v>0</v>
      </c>
      <c r="K1414" s="5" t="s">
        <v>1073</v>
      </c>
      <c r="L1414" s="6" t="s">
        <v>1074</v>
      </c>
      <c r="M1414" s="6"/>
    </row>
    <row r="1415" spans="1:13" s="86" customFormat="1" ht="28.5" customHeight="1">
      <c r="A1415" s="6">
        <v>19</v>
      </c>
      <c r="B1415" s="254"/>
      <c r="C1415" s="6" t="s">
        <v>1075</v>
      </c>
      <c r="D1415" s="6" t="s">
        <v>1076</v>
      </c>
      <c r="E1415" s="6" t="s">
        <v>1077</v>
      </c>
      <c r="F1415" s="6" t="s">
        <v>1078</v>
      </c>
      <c r="G1415" s="6" t="s">
        <v>1064</v>
      </c>
      <c r="H1415" s="13">
        <v>130924.832</v>
      </c>
      <c r="I1415" s="6">
        <v>0</v>
      </c>
      <c r="J1415" s="6">
        <v>0</v>
      </c>
      <c r="K1415" s="14">
        <v>43044</v>
      </c>
      <c r="L1415" s="6" t="s">
        <v>1079</v>
      </c>
      <c r="M1415" s="6"/>
    </row>
    <row r="1416" spans="1:13" s="86" customFormat="1" ht="28.5" customHeight="1">
      <c r="A1416" s="6">
        <v>20</v>
      </c>
      <c r="B1416" s="254"/>
      <c r="C1416" s="6" t="s">
        <v>1080</v>
      </c>
      <c r="D1416" s="6" t="s">
        <v>1081</v>
      </c>
      <c r="E1416" s="6" t="s">
        <v>1082</v>
      </c>
      <c r="F1416" s="6" t="s">
        <v>1083</v>
      </c>
      <c r="G1416" s="6" t="s">
        <v>1064</v>
      </c>
      <c r="H1416" s="13">
        <v>30816</v>
      </c>
      <c r="I1416" s="6">
        <v>0</v>
      </c>
      <c r="J1416" s="6">
        <v>0</v>
      </c>
      <c r="K1416" s="14">
        <v>43013</v>
      </c>
      <c r="L1416" s="6" t="s">
        <v>1084</v>
      </c>
      <c r="M1416" s="6"/>
    </row>
    <row r="1417" spans="1:13" s="86" customFormat="1" ht="28.5" customHeight="1">
      <c r="A1417" s="6">
        <v>21</v>
      </c>
      <c r="B1417" s="254"/>
      <c r="C1417" s="6" t="s">
        <v>1085</v>
      </c>
      <c r="D1417" s="6" t="s">
        <v>1024</v>
      </c>
      <c r="E1417" s="6" t="s">
        <v>1086</v>
      </c>
      <c r="F1417" s="6" t="s">
        <v>1087</v>
      </c>
      <c r="G1417" s="6" t="s">
        <v>1051</v>
      </c>
      <c r="H1417" s="13">
        <v>155705.125</v>
      </c>
      <c r="I1417" s="6">
        <v>0</v>
      </c>
      <c r="J1417" s="6">
        <v>0</v>
      </c>
      <c r="K1417" s="14">
        <v>43044</v>
      </c>
      <c r="L1417" s="6" t="s">
        <v>1088</v>
      </c>
      <c r="M1417" s="6"/>
    </row>
    <row r="1418" spans="1:13" s="86" customFormat="1" ht="28.5" customHeight="1">
      <c r="A1418" s="6">
        <v>22</v>
      </c>
      <c r="B1418" s="254"/>
      <c r="C1418" s="6" t="s">
        <v>1089</v>
      </c>
      <c r="D1418" s="6" t="s">
        <v>1090</v>
      </c>
      <c r="E1418" s="6" t="s">
        <v>1091</v>
      </c>
      <c r="F1418" s="6" t="s">
        <v>1092</v>
      </c>
      <c r="G1418" s="6" t="s">
        <v>1064</v>
      </c>
      <c r="H1418" s="13">
        <v>19455</v>
      </c>
      <c r="I1418" s="254">
        <v>0</v>
      </c>
      <c r="J1418" s="254">
        <v>0</v>
      </c>
      <c r="K1418" s="14">
        <v>42983</v>
      </c>
      <c r="L1418" s="6" t="s">
        <v>1093</v>
      </c>
      <c r="M1418" s="254"/>
    </row>
    <row r="1419" spans="1:13" s="86" customFormat="1" ht="28.5" customHeight="1">
      <c r="A1419" s="6">
        <v>23</v>
      </c>
      <c r="B1419" s="254"/>
      <c r="C1419" s="6" t="s">
        <v>1094</v>
      </c>
      <c r="D1419" s="6" t="s">
        <v>1081</v>
      </c>
      <c r="E1419" s="6" t="s">
        <v>1095</v>
      </c>
      <c r="F1419" s="6" t="s">
        <v>1096</v>
      </c>
      <c r="G1419" s="6" t="s">
        <v>1051</v>
      </c>
      <c r="H1419" s="13">
        <v>34024.015</v>
      </c>
      <c r="I1419" s="254">
        <v>0</v>
      </c>
      <c r="J1419" s="254">
        <v>0</v>
      </c>
      <c r="K1419" s="14">
        <v>43013</v>
      </c>
      <c r="L1419" s="6" t="s">
        <v>1097</v>
      </c>
      <c r="M1419" s="254"/>
    </row>
    <row r="1420" spans="1:13" s="86" customFormat="1" ht="28.5" customHeight="1">
      <c r="A1420" s="6">
        <v>24</v>
      </c>
      <c r="B1420" s="254"/>
      <c r="C1420" s="6" t="s">
        <v>1098</v>
      </c>
      <c r="D1420" s="6" t="s">
        <v>1007</v>
      </c>
      <c r="E1420" s="6" t="s">
        <v>1099</v>
      </c>
      <c r="F1420" s="6" t="s">
        <v>1100</v>
      </c>
      <c r="G1420" s="6" t="s">
        <v>1051</v>
      </c>
      <c r="H1420" s="13">
        <v>52027.437</v>
      </c>
      <c r="I1420" s="254">
        <v>0</v>
      </c>
      <c r="J1420" s="254">
        <v>0</v>
      </c>
      <c r="K1420" s="14">
        <v>42983</v>
      </c>
      <c r="L1420" s="6" t="s">
        <v>1101</v>
      </c>
      <c r="M1420" s="254"/>
    </row>
    <row r="1421" spans="1:13" s="86" customFormat="1" ht="28.5" customHeight="1">
      <c r="A1421" s="6">
        <v>25</v>
      </c>
      <c r="B1421" s="254"/>
      <c r="C1421" s="6" t="s">
        <v>1102</v>
      </c>
      <c r="D1421" s="6" t="s">
        <v>1024</v>
      </c>
      <c r="E1421" s="6" t="s">
        <v>1103</v>
      </c>
      <c r="F1421" s="6" t="s">
        <v>1104</v>
      </c>
      <c r="G1421" s="6" t="s">
        <v>1051</v>
      </c>
      <c r="H1421" s="13">
        <v>73739.658</v>
      </c>
      <c r="I1421" s="254">
        <v>0</v>
      </c>
      <c r="J1421" s="254">
        <v>0</v>
      </c>
      <c r="K1421" s="14">
        <v>43044</v>
      </c>
      <c r="L1421" s="6" t="s">
        <v>1105</v>
      </c>
      <c r="M1421" s="254"/>
    </row>
    <row r="1422" spans="1:13" s="86" customFormat="1" ht="28.5" customHeight="1">
      <c r="A1422" s="6">
        <v>26</v>
      </c>
      <c r="B1422" s="254"/>
      <c r="C1422" s="6" t="s">
        <v>1106</v>
      </c>
      <c r="D1422" s="6" t="s">
        <v>1045</v>
      </c>
      <c r="E1422" s="6" t="s">
        <v>1107</v>
      </c>
      <c r="F1422" s="6" t="s">
        <v>1108</v>
      </c>
      <c r="G1422" s="6" t="s">
        <v>1051</v>
      </c>
      <c r="H1422" s="13">
        <v>17091</v>
      </c>
      <c r="I1422" s="254">
        <v>0</v>
      </c>
      <c r="J1422" s="254">
        <v>0</v>
      </c>
      <c r="K1422" s="14">
        <v>42983</v>
      </c>
      <c r="L1422" s="6" t="s">
        <v>1109</v>
      </c>
      <c r="M1422" s="254"/>
    </row>
    <row r="1423" spans="1:13" s="86" customFormat="1" ht="28.5" customHeight="1">
      <c r="A1423" s="6">
        <v>27</v>
      </c>
      <c r="B1423" s="254"/>
      <c r="C1423" s="6" t="s">
        <v>1110</v>
      </c>
      <c r="D1423" s="6" t="s">
        <v>1111</v>
      </c>
      <c r="E1423" s="6" t="s">
        <v>1112</v>
      </c>
      <c r="F1423" s="6" t="s">
        <v>1113</v>
      </c>
      <c r="G1423" s="6" t="s">
        <v>1114</v>
      </c>
      <c r="H1423" s="13">
        <v>13070</v>
      </c>
      <c r="I1423" s="254">
        <v>0</v>
      </c>
      <c r="J1423" s="254">
        <v>0</v>
      </c>
      <c r="K1423" s="5" t="s">
        <v>1115</v>
      </c>
      <c r="L1423" s="6" t="s">
        <v>1116</v>
      </c>
      <c r="M1423" s="254"/>
    </row>
    <row r="1424" spans="1:13" s="86" customFormat="1" ht="28.5" customHeight="1">
      <c r="A1424" s="6">
        <v>28</v>
      </c>
      <c r="B1424" s="254"/>
      <c r="C1424" s="6" t="s">
        <v>1117</v>
      </c>
      <c r="D1424" s="6" t="s">
        <v>1118</v>
      </c>
      <c r="E1424" s="5" t="s">
        <v>1119</v>
      </c>
      <c r="F1424" s="5" t="s">
        <v>1120</v>
      </c>
      <c r="G1424" s="5" t="s">
        <v>1121</v>
      </c>
      <c r="H1424" s="13">
        <v>11000</v>
      </c>
      <c r="I1424" s="254">
        <v>0</v>
      </c>
      <c r="J1424" s="254">
        <v>0</v>
      </c>
      <c r="K1424" s="14">
        <v>42953</v>
      </c>
      <c r="L1424" s="6" t="s">
        <v>1122</v>
      </c>
      <c r="M1424" s="254"/>
    </row>
    <row r="1425" spans="1:13" s="110" customFormat="1" ht="28.5" customHeight="1">
      <c r="A1425" s="6">
        <v>29</v>
      </c>
      <c r="B1425" s="254"/>
      <c r="C1425" s="236" t="s">
        <v>1123</v>
      </c>
      <c r="D1425" s="236" t="s">
        <v>1076</v>
      </c>
      <c r="E1425" s="236" t="s">
        <v>1124</v>
      </c>
      <c r="F1425" s="236" t="s">
        <v>1125</v>
      </c>
      <c r="G1425" s="237" t="s">
        <v>1126</v>
      </c>
      <c r="H1425" s="13">
        <v>21288064.551</v>
      </c>
      <c r="I1425" s="4">
        <v>0</v>
      </c>
      <c r="J1425" s="4">
        <v>0</v>
      </c>
      <c r="K1425" s="238">
        <v>43044</v>
      </c>
      <c r="L1425" s="24" t="s">
        <v>1127</v>
      </c>
      <c r="M1425" s="4"/>
    </row>
    <row r="1426" spans="1:13" s="110" customFormat="1" ht="28.5" customHeight="1">
      <c r="A1426" s="6">
        <v>30</v>
      </c>
      <c r="B1426" s="254"/>
      <c r="C1426" s="236" t="s">
        <v>1075</v>
      </c>
      <c r="D1426" s="236" t="s">
        <v>1076</v>
      </c>
      <c r="E1426" s="236" t="s">
        <v>1128</v>
      </c>
      <c r="F1426" s="236" t="s">
        <v>1129</v>
      </c>
      <c r="G1426" s="237" t="s">
        <v>1126</v>
      </c>
      <c r="H1426" s="13">
        <v>18024832</v>
      </c>
      <c r="I1426" s="4">
        <v>0</v>
      </c>
      <c r="J1426" s="4">
        <v>0</v>
      </c>
      <c r="K1426" s="238">
        <v>43044</v>
      </c>
      <c r="L1426" s="24" t="s">
        <v>1130</v>
      </c>
      <c r="M1426" s="4"/>
    </row>
    <row r="1427" spans="1:13" s="110" customFormat="1" ht="28.5" customHeight="1">
      <c r="A1427" s="6">
        <v>31</v>
      </c>
      <c r="B1427" s="254"/>
      <c r="C1427" s="236" t="s">
        <v>1131</v>
      </c>
      <c r="D1427" s="236" t="s">
        <v>1132</v>
      </c>
      <c r="E1427" s="236" t="s">
        <v>1133</v>
      </c>
      <c r="F1427" s="236" t="s">
        <v>1134</v>
      </c>
      <c r="G1427" s="237" t="s">
        <v>1135</v>
      </c>
      <c r="H1427" s="13">
        <v>39270</v>
      </c>
      <c r="I1427" s="4">
        <v>0</v>
      </c>
      <c r="J1427" s="4">
        <v>0</v>
      </c>
      <c r="K1427" s="238" t="s">
        <v>1136</v>
      </c>
      <c r="L1427" s="24" t="s">
        <v>1137</v>
      </c>
      <c r="M1427" s="4"/>
    </row>
    <row r="1428" spans="1:13" s="86" customFormat="1" ht="28.5" customHeight="1">
      <c r="A1428" s="6">
        <v>32</v>
      </c>
      <c r="B1428" s="254"/>
      <c r="C1428" s="6" t="s">
        <v>1138</v>
      </c>
      <c r="D1428" s="6" t="s">
        <v>1045</v>
      </c>
      <c r="E1428" s="6" t="s">
        <v>1139</v>
      </c>
      <c r="F1428" s="6" t="s">
        <v>1140</v>
      </c>
      <c r="G1428" s="6" t="s">
        <v>1126</v>
      </c>
      <c r="H1428" s="13">
        <v>18960005.494</v>
      </c>
      <c r="I1428" s="6">
        <v>0</v>
      </c>
      <c r="J1428" s="6">
        <v>0</v>
      </c>
      <c r="K1428" s="255">
        <v>42983</v>
      </c>
      <c r="L1428" s="6" t="s">
        <v>1141</v>
      </c>
      <c r="M1428" s="6"/>
    </row>
    <row r="1429" spans="1:13" s="86" customFormat="1" ht="28.5" customHeight="1">
      <c r="A1429" s="6">
        <v>33</v>
      </c>
      <c r="B1429" s="254"/>
      <c r="C1429" s="6" t="s">
        <v>1142</v>
      </c>
      <c r="D1429" s="6" t="s">
        <v>1143</v>
      </c>
      <c r="E1429" s="6" t="s">
        <v>1144</v>
      </c>
      <c r="F1429" s="6" t="s">
        <v>1145</v>
      </c>
      <c r="G1429" s="6" t="s">
        <v>1146</v>
      </c>
      <c r="H1429" s="13">
        <v>1250</v>
      </c>
      <c r="I1429" s="6">
        <v>0</v>
      </c>
      <c r="J1429" s="6">
        <v>0</v>
      </c>
      <c r="K1429" s="255">
        <v>43048</v>
      </c>
      <c r="L1429" s="6" t="s">
        <v>1147</v>
      </c>
      <c r="M1429" s="6"/>
    </row>
    <row r="1430" spans="1:13" s="86" customFormat="1" ht="28.5" customHeight="1">
      <c r="A1430" s="6">
        <v>34</v>
      </c>
      <c r="B1430" s="254"/>
      <c r="C1430" s="6" t="s">
        <v>1148</v>
      </c>
      <c r="D1430" s="6" t="s">
        <v>1143</v>
      </c>
      <c r="E1430" s="6" t="s">
        <v>1149</v>
      </c>
      <c r="F1430" s="6" t="s">
        <v>1150</v>
      </c>
      <c r="G1430" s="6" t="s">
        <v>1151</v>
      </c>
      <c r="H1430" s="13">
        <v>559705</v>
      </c>
      <c r="I1430" s="6">
        <v>0</v>
      </c>
      <c r="J1430" s="6">
        <v>0</v>
      </c>
      <c r="K1430" s="255">
        <v>43044</v>
      </c>
      <c r="L1430" s="6" t="s">
        <v>1152</v>
      </c>
      <c r="M1430" s="6"/>
    </row>
    <row r="1431" spans="1:13" s="86" customFormat="1" ht="28.5" customHeight="1">
      <c r="A1431" s="6">
        <v>35</v>
      </c>
      <c r="B1431" s="254"/>
      <c r="C1431" s="6" t="s">
        <v>1148</v>
      </c>
      <c r="D1431" s="6" t="s">
        <v>1143</v>
      </c>
      <c r="E1431" s="6" t="s">
        <v>1153</v>
      </c>
      <c r="F1431" s="6" t="s">
        <v>1154</v>
      </c>
      <c r="G1431" s="6" t="s">
        <v>1135</v>
      </c>
      <c r="H1431" s="13">
        <v>3221.928</v>
      </c>
      <c r="I1431" s="6">
        <v>0</v>
      </c>
      <c r="J1431" s="6">
        <v>0</v>
      </c>
      <c r="K1431" s="255">
        <v>43044</v>
      </c>
      <c r="L1431" s="6" t="s">
        <v>1155</v>
      </c>
      <c r="M1431" s="6"/>
    </row>
    <row r="1432" spans="1:13" s="86" customFormat="1" ht="28.5" customHeight="1">
      <c r="A1432" s="6">
        <v>36</v>
      </c>
      <c r="B1432" s="254"/>
      <c r="C1432" s="6" t="s">
        <v>1148</v>
      </c>
      <c r="D1432" s="6" t="s">
        <v>1143</v>
      </c>
      <c r="E1432" s="6" t="s">
        <v>1156</v>
      </c>
      <c r="F1432" s="6" t="s">
        <v>1154</v>
      </c>
      <c r="G1432" s="6" t="s">
        <v>1157</v>
      </c>
      <c r="H1432" s="13">
        <v>257754</v>
      </c>
      <c r="I1432" s="6">
        <v>0</v>
      </c>
      <c r="J1432" s="6">
        <v>0</v>
      </c>
      <c r="K1432" s="255">
        <v>43044</v>
      </c>
      <c r="L1432" s="6" t="s">
        <v>1158</v>
      </c>
      <c r="M1432" s="6"/>
    </row>
    <row r="1433" spans="1:13" s="86" customFormat="1" ht="28.5" customHeight="1">
      <c r="A1433" s="6">
        <v>37</v>
      </c>
      <c r="B1433" s="254"/>
      <c r="C1433" s="6" t="s">
        <v>1159</v>
      </c>
      <c r="D1433" s="6" t="s">
        <v>1160</v>
      </c>
      <c r="E1433" s="6" t="s">
        <v>1161</v>
      </c>
      <c r="F1433" s="6" t="s">
        <v>1162</v>
      </c>
      <c r="G1433" s="6" t="s">
        <v>985</v>
      </c>
      <c r="H1433" s="13">
        <v>10000</v>
      </c>
      <c r="I1433" s="6">
        <v>0</v>
      </c>
      <c r="J1433" s="6">
        <v>0</v>
      </c>
      <c r="K1433" s="255" t="s">
        <v>1163</v>
      </c>
      <c r="L1433" s="6" t="s">
        <v>1164</v>
      </c>
      <c r="M1433" s="6"/>
    </row>
    <row r="1434" spans="1:13" s="86" customFormat="1" ht="28.5" customHeight="1">
      <c r="A1434" s="6">
        <v>38</v>
      </c>
      <c r="B1434" s="254"/>
      <c r="C1434" s="6" t="s">
        <v>1165</v>
      </c>
      <c r="D1434" s="6" t="s">
        <v>1132</v>
      </c>
      <c r="E1434" s="6" t="s">
        <v>1166</v>
      </c>
      <c r="F1434" s="6" t="s">
        <v>1167</v>
      </c>
      <c r="G1434" s="6" t="s">
        <v>1168</v>
      </c>
      <c r="H1434" s="13">
        <v>909000</v>
      </c>
      <c r="I1434" s="6">
        <v>0</v>
      </c>
      <c r="J1434" s="6">
        <v>0</v>
      </c>
      <c r="K1434" s="6" t="s">
        <v>1136</v>
      </c>
      <c r="L1434" s="6" t="s">
        <v>1169</v>
      </c>
      <c r="M1434" s="6"/>
    </row>
    <row r="1435" spans="1:13" s="86" customFormat="1" ht="28.5" customHeight="1">
      <c r="A1435" s="6">
        <v>39</v>
      </c>
      <c r="B1435" s="254"/>
      <c r="C1435" s="6" t="s">
        <v>1170</v>
      </c>
      <c r="D1435" s="6" t="s">
        <v>1118</v>
      </c>
      <c r="E1435" s="6" t="s">
        <v>1171</v>
      </c>
      <c r="F1435" s="6" t="s">
        <v>1172</v>
      </c>
      <c r="G1435" s="6" t="s">
        <v>1173</v>
      </c>
      <c r="H1435" s="13">
        <v>20000</v>
      </c>
      <c r="I1435" s="6">
        <v>0</v>
      </c>
      <c r="J1435" s="6">
        <v>0</v>
      </c>
      <c r="K1435" s="6" t="s">
        <v>993</v>
      </c>
      <c r="L1435" s="6" t="s">
        <v>1174</v>
      </c>
      <c r="M1435" s="6"/>
    </row>
    <row r="1436" spans="1:13" s="86" customFormat="1" ht="28.5" customHeight="1">
      <c r="A1436" s="6">
        <v>40</v>
      </c>
      <c r="B1436" s="254"/>
      <c r="C1436" s="6" t="s">
        <v>1175</v>
      </c>
      <c r="D1436" s="6" t="s">
        <v>1143</v>
      </c>
      <c r="E1436" s="6" t="s">
        <v>1176</v>
      </c>
      <c r="F1436" s="6" t="s">
        <v>1177</v>
      </c>
      <c r="G1436" s="6" t="s">
        <v>1064</v>
      </c>
      <c r="H1436" s="13">
        <v>537.5</v>
      </c>
      <c r="I1436" s="6">
        <v>0</v>
      </c>
      <c r="J1436" s="6">
        <v>0</v>
      </c>
      <c r="K1436" s="255">
        <v>43048</v>
      </c>
      <c r="L1436" s="6" t="s">
        <v>1178</v>
      </c>
      <c r="M1436" s="6"/>
    </row>
    <row r="1437" spans="1:13" s="86" customFormat="1" ht="23.25" customHeight="1">
      <c r="A1437" s="6">
        <v>41</v>
      </c>
      <c r="B1437" s="254"/>
      <c r="C1437" s="6" t="s">
        <v>1089</v>
      </c>
      <c r="D1437" s="6" t="s">
        <v>1143</v>
      </c>
      <c r="E1437" s="6" t="s">
        <v>1179</v>
      </c>
      <c r="F1437" s="6" t="s">
        <v>1180</v>
      </c>
      <c r="G1437" s="6" t="s">
        <v>1181</v>
      </c>
      <c r="H1437" s="13">
        <v>2291158.783</v>
      </c>
      <c r="I1437" s="6">
        <v>0</v>
      </c>
      <c r="J1437" s="6">
        <v>0</v>
      </c>
      <c r="K1437" s="255">
        <v>42983</v>
      </c>
      <c r="L1437" s="6" t="s">
        <v>1182</v>
      </c>
      <c r="M1437" s="6"/>
    </row>
    <row r="1438" spans="1:13" s="86" customFormat="1" ht="23.25" customHeight="1">
      <c r="A1438" s="6">
        <v>42</v>
      </c>
      <c r="B1438" s="254"/>
      <c r="C1438" s="6" t="s">
        <v>1183</v>
      </c>
      <c r="D1438" s="6" t="s">
        <v>1184</v>
      </c>
      <c r="E1438" s="6" t="s">
        <v>1185</v>
      </c>
      <c r="F1438" s="6" t="s">
        <v>1186</v>
      </c>
      <c r="G1438" s="6" t="s">
        <v>985</v>
      </c>
      <c r="H1438" s="13">
        <v>3000</v>
      </c>
      <c r="I1438" s="6">
        <v>0</v>
      </c>
      <c r="J1438" s="6">
        <v>0</v>
      </c>
      <c r="K1438" s="255">
        <v>42832</v>
      </c>
      <c r="L1438" s="6" t="s">
        <v>1187</v>
      </c>
      <c r="M1438" s="6"/>
    </row>
    <row r="1439" spans="1:13" s="86" customFormat="1" ht="23.25" customHeight="1">
      <c r="A1439" s="6">
        <v>43</v>
      </c>
      <c r="B1439" s="254"/>
      <c r="C1439" s="6" t="s">
        <v>1188</v>
      </c>
      <c r="D1439" s="6" t="s">
        <v>1143</v>
      </c>
      <c r="E1439" s="6" t="s">
        <v>1189</v>
      </c>
      <c r="F1439" s="6" t="s">
        <v>1190</v>
      </c>
      <c r="G1439" s="6" t="s">
        <v>985</v>
      </c>
      <c r="H1439" s="13">
        <v>10000</v>
      </c>
      <c r="I1439" s="6">
        <v>0</v>
      </c>
      <c r="J1439" s="6">
        <v>0</v>
      </c>
      <c r="K1439" s="255">
        <v>43048</v>
      </c>
      <c r="L1439" s="6" t="s">
        <v>1191</v>
      </c>
      <c r="M1439" s="6"/>
    </row>
    <row r="1440" spans="1:13" s="86" customFormat="1" ht="23.25" customHeight="1">
      <c r="A1440" s="6">
        <v>44</v>
      </c>
      <c r="B1440" s="254"/>
      <c r="C1440" s="6" t="s">
        <v>1192</v>
      </c>
      <c r="D1440" s="6" t="s">
        <v>1143</v>
      </c>
      <c r="E1440" s="6" t="s">
        <v>1193</v>
      </c>
      <c r="F1440" s="6" t="s">
        <v>1194</v>
      </c>
      <c r="G1440" s="6" t="s">
        <v>1135</v>
      </c>
      <c r="H1440" s="13">
        <v>7000</v>
      </c>
      <c r="I1440" s="6">
        <v>0</v>
      </c>
      <c r="J1440" s="6">
        <v>0</v>
      </c>
      <c r="K1440" s="6" t="s">
        <v>1115</v>
      </c>
      <c r="L1440" s="6" t="s">
        <v>1195</v>
      </c>
      <c r="M1440" s="6"/>
    </row>
    <row r="1441" spans="1:13" s="86" customFormat="1" ht="23.25" customHeight="1">
      <c r="A1441" s="6">
        <v>45</v>
      </c>
      <c r="B1441" s="254"/>
      <c r="C1441" s="6" t="s">
        <v>1192</v>
      </c>
      <c r="D1441" s="6" t="s">
        <v>1143</v>
      </c>
      <c r="E1441" s="6" t="s">
        <v>1196</v>
      </c>
      <c r="F1441" s="6" t="s">
        <v>1194</v>
      </c>
      <c r="G1441" s="6" t="s">
        <v>1197</v>
      </c>
      <c r="H1441" s="13">
        <v>60000</v>
      </c>
      <c r="I1441" s="6">
        <v>0</v>
      </c>
      <c r="J1441" s="6">
        <v>0</v>
      </c>
      <c r="K1441" s="255">
        <v>43344</v>
      </c>
      <c r="L1441" s="6" t="s">
        <v>1198</v>
      </c>
      <c r="M1441" s="6"/>
    </row>
    <row r="1442" spans="1:13" s="86" customFormat="1" ht="23.25" customHeight="1">
      <c r="A1442" s="6">
        <v>46</v>
      </c>
      <c r="B1442" s="254"/>
      <c r="C1442" s="6" t="s">
        <v>1192</v>
      </c>
      <c r="D1442" s="6" t="s">
        <v>1143</v>
      </c>
      <c r="E1442" s="6" t="s">
        <v>1199</v>
      </c>
      <c r="F1442" s="6" t="s">
        <v>1194</v>
      </c>
      <c r="G1442" s="6" t="s">
        <v>1200</v>
      </c>
      <c r="H1442" s="13">
        <v>100000</v>
      </c>
      <c r="I1442" s="6">
        <v>0</v>
      </c>
      <c r="J1442" s="6">
        <v>0</v>
      </c>
      <c r="K1442" s="255">
        <v>43344</v>
      </c>
      <c r="L1442" s="6" t="s">
        <v>1201</v>
      </c>
      <c r="M1442" s="6"/>
    </row>
    <row r="1443" spans="1:13" s="86" customFormat="1" ht="23.25" customHeight="1">
      <c r="A1443" s="6">
        <v>47</v>
      </c>
      <c r="B1443" s="254"/>
      <c r="C1443" s="6" t="s">
        <v>1202</v>
      </c>
      <c r="D1443" s="6" t="s">
        <v>1143</v>
      </c>
      <c r="E1443" s="6" t="s">
        <v>1203</v>
      </c>
      <c r="F1443" s="6" t="s">
        <v>1204</v>
      </c>
      <c r="G1443" s="6" t="s">
        <v>1135</v>
      </c>
      <c r="H1443" s="13">
        <v>140659</v>
      </c>
      <c r="I1443" s="6">
        <v>0</v>
      </c>
      <c r="J1443" s="6">
        <v>0</v>
      </c>
      <c r="K1443" s="6" t="s">
        <v>1000</v>
      </c>
      <c r="L1443" s="6" t="s">
        <v>1205</v>
      </c>
      <c r="M1443" s="6"/>
    </row>
    <row r="1444" spans="1:13" s="86" customFormat="1" ht="23.25" customHeight="1">
      <c r="A1444" s="6">
        <v>48</v>
      </c>
      <c r="B1444" s="254"/>
      <c r="C1444" s="6" t="s">
        <v>1206</v>
      </c>
      <c r="D1444" s="6" t="s">
        <v>1143</v>
      </c>
      <c r="E1444" s="6" t="s">
        <v>1207</v>
      </c>
      <c r="F1444" s="6" t="s">
        <v>1208</v>
      </c>
      <c r="G1444" s="6" t="s">
        <v>1135</v>
      </c>
      <c r="H1444" s="13">
        <v>65352</v>
      </c>
      <c r="I1444" s="6">
        <v>0</v>
      </c>
      <c r="J1444" s="6">
        <v>0</v>
      </c>
      <c r="K1444" s="255">
        <v>42956</v>
      </c>
      <c r="L1444" s="6" t="s">
        <v>1209</v>
      </c>
      <c r="M1444" s="6"/>
    </row>
    <row r="1445" spans="1:13" s="86" customFormat="1" ht="27" customHeight="1">
      <c r="A1445" s="6">
        <v>49</v>
      </c>
      <c r="B1445" s="254"/>
      <c r="C1445" s="6" t="s">
        <v>1210</v>
      </c>
      <c r="D1445" s="6" t="s">
        <v>1211</v>
      </c>
      <c r="E1445" s="6" t="s">
        <v>1212</v>
      </c>
      <c r="F1445" s="6" t="s">
        <v>1213</v>
      </c>
      <c r="G1445" s="6" t="s">
        <v>1214</v>
      </c>
      <c r="H1445" s="13">
        <v>28957811</v>
      </c>
      <c r="I1445" s="6">
        <v>0</v>
      </c>
      <c r="J1445" s="6">
        <v>0</v>
      </c>
      <c r="K1445" s="255">
        <v>42895</v>
      </c>
      <c r="L1445" s="6" t="s">
        <v>1215</v>
      </c>
      <c r="M1445" s="6"/>
    </row>
    <row r="1446" spans="1:13" s="86" customFormat="1" ht="23.25" customHeight="1">
      <c r="A1446" s="6">
        <v>50</v>
      </c>
      <c r="B1446" s="254"/>
      <c r="C1446" s="6" t="s">
        <v>1216</v>
      </c>
      <c r="D1446" s="6" t="s">
        <v>1217</v>
      </c>
      <c r="E1446" s="6" t="s">
        <v>1218</v>
      </c>
      <c r="F1446" s="6" t="s">
        <v>1219</v>
      </c>
      <c r="G1446" s="6" t="s">
        <v>1135</v>
      </c>
      <c r="H1446" s="13">
        <v>4640</v>
      </c>
      <c r="I1446" s="6">
        <v>0</v>
      </c>
      <c r="J1446" s="6">
        <v>0</v>
      </c>
      <c r="K1446" s="255">
        <v>43044</v>
      </c>
      <c r="L1446" s="6" t="s">
        <v>1220</v>
      </c>
      <c r="M1446" s="6"/>
    </row>
    <row r="1447" spans="1:13" s="86" customFormat="1" ht="23.25" customHeight="1">
      <c r="A1447" s="6">
        <v>51</v>
      </c>
      <c r="B1447" s="254"/>
      <c r="C1447" s="6" t="s">
        <v>1221</v>
      </c>
      <c r="D1447" s="6" t="s">
        <v>1211</v>
      </c>
      <c r="E1447" s="6" t="s">
        <v>1222</v>
      </c>
      <c r="F1447" s="6" t="s">
        <v>1223</v>
      </c>
      <c r="G1447" s="6" t="s">
        <v>1224</v>
      </c>
      <c r="H1447" s="13">
        <v>416605</v>
      </c>
      <c r="I1447" s="6">
        <v>0</v>
      </c>
      <c r="J1447" s="6">
        <v>0</v>
      </c>
      <c r="K1447" s="255">
        <v>42801</v>
      </c>
      <c r="L1447" s="6" t="s">
        <v>1225</v>
      </c>
      <c r="M1447" s="6"/>
    </row>
    <row r="1448" spans="1:13" s="86" customFormat="1" ht="23.25" customHeight="1">
      <c r="A1448" s="6">
        <v>52</v>
      </c>
      <c r="B1448" s="254"/>
      <c r="C1448" s="6" t="s">
        <v>1226</v>
      </c>
      <c r="D1448" s="6" t="s">
        <v>1227</v>
      </c>
      <c r="E1448" s="256" t="s">
        <v>1228</v>
      </c>
      <c r="F1448" s="6" t="s">
        <v>1229</v>
      </c>
      <c r="G1448" s="6" t="s">
        <v>1230</v>
      </c>
      <c r="H1448" s="13">
        <v>15000</v>
      </c>
      <c r="I1448" s="6">
        <v>0</v>
      </c>
      <c r="J1448" s="6">
        <v>0</v>
      </c>
      <c r="K1448" s="6" t="s">
        <v>1231</v>
      </c>
      <c r="L1448" s="6" t="s">
        <v>1232</v>
      </c>
      <c r="M1448" s="6"/>
    </row>
    <row r="1449" spans="1:13" s="86" customFormat="1" ht="23.25" customHeight="1">
      <c r="A1449" s="6">
        <v>53</v>
      </c>
      <c r="B1449" s="254"/>
      <c r="C1449" s="6" t="s">
        <v>1233</v>
      </c>
      <c r="D1449" s="6" t="s">
        <v>1143</v>
      </c>
      <c r="E1449" s="256" t="s">
        <v>1234</v>
      </c>
      <c r="F1449" s="6" t="s">
        <v>1235</v>
      </c>
      <c r="G1449" s="256" t="s">
        <v>1236</v>
      </c>
      <c r="H1449" s="257">
        <v>76500</v>
      </c>
      <c r="I1449" s="6">
        <v>0</v>
      </c>
      <c r="J1449" s="6">
        <v>0</v>
      </c>
      <c r="K1449" s="6" t="s">
        <v>1237</v>
      </c>
      <c r="L1449" s="6" t="s">
        <v>1238</v>
      </c>
      <c r="M1449" s="6"/>
    </row>
    <row r="1450" spans="1:13" s="110" customFormat="1" ht="28.5" customHeight="1">
      <c r="A1450" s="6">
        <v>54</v>
      </c>
      <c r="B1450" s="254"/>
      <c r="C1450" s="236" t="s">
        <v>1239</v>
      </c>
      <c r="D1450" s="236" t="s">
        <v>1240</v>
      </c>
      <c r="E1450" s="236" t="s">
        <v>1241</v>
      </c>
      <c r="F1450" s="236" t="s">
        <v>1242</v>
      </c>
      <c r="G1450" s="240" t="s">
        <v>1243</v>
      </c>
      <c r="H1450" s="13">
        <v>31000</v>
      </c>
      <c r="I1450" s="4">
        <v>0</v>
      </c>
      <c r="J1450" s="4">
        <v>0</v>
      </c>
      <c r="K1450" s="238">
        <v>42083</v>
      </c>
      <c r="L1450" s="24" t="s">
        <v>1244</v>
      </c>
      <c r="M1450" s="4"/>
    </row>
    <row r="1451" spans="1:13" s="110" customFormat="1" ht="28.5" customHeight="1">
      <c r="A1451" s="6">
        <v>55</v>
      </c>
      <c r="B1451" s="254"/>
      <c r="C1451" s="236" t="s">
        <v>1245</v>
      </c>
      <c r="D1451" s="236" t="s">
        <v>1246</v>
      </c>
      <c r="E1451" s="236" t="s">
        <v>1247</v>
      </c>
      <c r="F1451" s="236" t="s">
        <v>1248</v>
      </c>
      <c r="G1451" s="240" t="s">
        <v>1249</v>
      </c>
      <c r="H1451" s="13">
        <v>1280</v>
      </c>
      <c r="I1451" s="4">
        <v>0</v>
      </c>
      <c r="J1451" s="4">
        <v>0</v>
      </c>
      <c r="K1451" s="238">
        <v>42457</v>
      </c>
      <c r="L1451" s="24" t="s">
        <v>1250</v>
      </c>
      <c r="M1451" s="4"/>
    </row>
    <row r="1452" spans="1:13" s="110" customFormat="1" ht="28.5" customHeight="1">
      <c r="A1452" s="6">
        <v>56</v>
      </c>
      <c r="B1452" s="254"/>
      <c r="C1452" s="236" t="s">
        <v>1251</v>
      </c>
      <c r="D1452" s="236" t="s">
        <v>1252</v>
      </c>
      <c r="E1452" s="236" t="s">
        <v>1253</v>
      </c>
      <c r="F1452" s="236" t="s">
        <v>1254</v>
      </c>
      <c r="G1452" s="240" t="s">
        <v>1255</v>
      </c>
      <c r="H1452" s="13">
        <v>53666</v>
      </c>
      <c r="I1452" s="4">
        <v>0</v>
      </c>
      <c r="J1452" s="4">
        <v>0</v>
      </c>
      <c r="K1452" s="238">
        <v>42083</v>
      </c>
      <c r="L1452" s="24" t="s">
        <v>1256</v>
      </c>
      <c r="M1452" s="4"/>
    </row>
    <row r="1453" spans="1:13" s="110" customFormat="1" ht="35.25" customHeight="1">
      <c r="A1453" s="639">
        <v>57</v>
      </c>
      <c r="B1453" s="254"/>
      <c r="C1453" s="236" t="s">
        <v>1257</v>
      </c>
      <c r="D1453" s="236" t="s">
        <v>1258</v>
      </c>
      <c r="E1453" s="640" t="s">
        <v>1259</v>
      </c>
      <c r="F1453" s="640" t="s">
        <v>1260</v>
      </c>
      <c r="G1453" s="641" t="s">
        <v>1261</v>
      </c>
      <c r="H1453" s="641">
        <v>20460</v>
      </c>
      <c r="I1453" s="638"/>
      <c r="J1453" s="638"/>
      <c r="K1453" s="238">
        <v>42267</v>
      </c>
      <c r="L1453" s="24" t="s">
        <v>1262</v>
      </c>
      <c r="M1453" s="4"/>
    </row>
    <row r="1454" spans="1:13" s="110" customFormat="1" ht="28.5" customHeight="1">
      <c r="A1454" s="639"/>
      <c r="B1454" s="254"/>
      <c r="C1454" s="236" t="s">
        <v>1263</v>
      </c>
      <c r="D1454" s="236" t="s">
        <v>1264</v>
      </c>
      <c r="E1454" s="640"/>
      <c r="F1454" s="640"/>
      <c r="G1454" s="641"/>
      <c r="H1454" s="640"/>
      <c r="I1454" s="638"/>
      <c r="J1454" s="638"/>
      <c r="K1454" s="238">
        <v>42133</v>
      </c>
      <c r="L1454" s="24" t="s">
        <v>1265</v>
      </c>
      <c r="M1454" s="4"/>
    </row>
    <row r="1455" spans="1:13" s="110" customFormat="1" ht="28.5" customHeight="1">
      <c r="A1455" s="639"/>
      <c r="B1455" s="254"/>
      <c r="C1455" s="236" t="s">
        <v>1266</v>
      </c>
      <c r="D1455" s="236" t="s">
        <v>1258</v>
      </c>
      <c r="E1455" s="640"/>
      <c r="F1455" s="640"/>
      <c r="G1455" s="641"/>
      <c r="H1455" s="640"/>
      <c r="I1455" s="638"/>
      <c r="J1455" s="638"/>
      <c r="K1455" s="238">
        <v>42205</v>
      </c>
      <c r="L1455" s="24" t="s">
        <v>1267</v>
      </c>
      <c r="M1455" s="4"/>
    </row>
    <row r="1456" spans="1:13" s="110" customFormat="1" ht="28.5" customHeight="1">
      <c r="A1456" s="6">
        <v>58</v>
      </c>
      <c r="B1456" s="254"/>
      <c r="C1456" s="236" t="s">
        <v>1268</v>
      </c>
      <c r="D1456" s="236" t="s">
        <v>1269</v>
      </c>
      <c r="E1456" s="236" t="s">
        <v>1270</v>
      </c>
      <c r="F1456" s="236" t="s">
        <v>1271</v>
      </c>
      <c r="G1456" s="237" t="s">
        <v>1051</v>
      </c>
      <c r="H1456" s="13">
        <v>29244.1</v>
      </c>
      <c r="I1456" s="4">
        <v>0</v>
      </c>
      <c r="J1456" s="4">
        <v>0</v>
      </c>
      <c r="K1456" s="238">
        <v>42240</v>
      </c>
      <c r="L1456" s="24" t="s">
        <v>1272</v>
      </c>
      <c r="M1456" s="4"/>
    </row>
    <row r="1457" spans="1:13" s="110" customFormat="1" ht="28.5" customHeight="1">
      <c r="A1457" s="6">
        <v>59</v>
      </c>
      <c r="B1457" s="254"/>
      <c r="C1457" s="236" t="s">
        <v>1273</v>
      </c>
      <c r="D1457" s="236" t="s">
        <v>1274</v>
      </c>
      <c r="E1457" s="236" t="s">
        <v>1275</v>
      </c>
      <c r="F1457" s="236" t="s">
        <v>1276</v>
      </c>
      <c r="G1457" s="237" t="s">
        <v>1277</v>
      </c>
      <c r="H1457" s="13">
        <v>3800</v>
      </c>
      <c r="I1457" s="4">
        <v>0</v>
      </c>
      <c r="J1457" s="4">
        <v>0</v>
      </c>
      <c r="K1457" s="238">
        <v>42200</v>
      </c>
      <c r="L1457" s="24" t="s">
        <v>1278</v>
      </c>
      <c r="M1457" s="4"/>
    </row>
    <row r="1458" spans="1:13" s="110" customFormat="1" ht="28.5" customHeight="1">
      <c r="A1458" s="6">
        <v>60</v>
      </c>
      <c r="B1458" s="254"/>
      <c r="C1458" s="236" t="s">
        <v>1279</v>
      </c>
      <c r="D1458" s="236" t="s">
        <v>1280</v>
      </c>
      <c r="E1458" s="236" t="s">
        <v>1281</v>
      </c>
      <c r="F1458" s="236" t="s">
        <v>1282</v>
      </c>
      <c r="G1458" s="237" t="s">
        <v>985</v>
      </c>
      <c r="H1458" s="13">
        <v>12540</v>
      </c>
      <c r="I1458" s="4">
        <v>0</v>
      </c>
      <c r="J1458" s="4">
        <v>0</v>
      </c>
      <c r="K1458" s="238">
        <v>42267</v>
      </c>
      <c r="L1458" s="24" t="s">
        <v>1283</v>
      </c>
      <c r="M1458" s="4"/>
    </row>
    <row r="1459" spans="1:13" s="86" customFormat="1" ht="23.25" customHeight="1">
      <c r="A1459" s="6">
        <v>61</v>
      </c>
      <c r="B1459" s="254"/>
      <c r="C1459" s="6" t="s">
        <v>1284</v>
      </c>
      <c r="D1459" s="6" t="s">
        <v>1285</v>
      </c>
      <c r="E1459" s="6" t="s">
        <v>1286</v>
      </c>
      <c r="F1459" s="6" t="s">
        <v>1287</v>
      </c>
      <c r="G1459" s="6" t="s">
        <v>1288</v>
      </c>
      <c r="H1459" s="13">
        <v>5000</v>
      </c>
      <c r="I1459" s="6">
        <v>0</v>
      </c>
      <c r="J1459" s="6">
        <v>0</v>
      </c>
      <c r="K1459" s="6" t="s">
        <v>1289</v>
      </c>
      <c r="L1459" s="6" t="s">
        <v>1290</v>
      </c>
      <c r="M1459" s="6"/>
    </row>
    <row r="1460" spans="1:13" s="86" customFormat="1" ht="23.25" customHeight="1">
      <c r="A1460" s="6">
        <v>62</v>
      </c>
      <c r="B1460" s="254"/>
      <c r="C1460" s="6" t="s">
        <v>1291</v>
      </c>
      <c r="D1460" s="6" t="s">
        <v>1285</v>
      </c>
      <c r="E1460" s="6" t="s">
        <v>1292</v>
      </c>
      <c r="F1460" s="6" t="s">
        <v>1293</v>
      </c>
      <c r="G1460" s="6" t="s">
        <v>284</v>
      </c>
      <c r="H1460" s="13">
        <v>24000</v>
      </c>
      <c r="I1460" s="6">
        <v>0</v>
      </c>
      <c r="J1460" s="6">
        <v>0</v>
      </c>
      <c r="K1460" s="6" t="s">
        <v>1289</v>
      </c>
      <c r="L1460" s="6" t="s">
        <v>1294</v>
      </c>
      <c r="M1460" s="6"/>
    </row>
    <row r="1461" spans="1:13" s="86" customFormat="1" ht="23.25" customHeight="1">
      <c r="A1461" s="6">
        <v>63</v>
      </c>
      <c r="B1461" s="254"/>
      <c r="C1461" s="6" t="s">
        <v>1295</v>
      </c>
      <c r="D1461" s="6" t="s">
        <v>1285</v>
      </c>
      <c r="E1461" s="6" t="s">
        <v>1296</v>
      </c>
      <c r="F1461" s="6" t="s">
        <v>1297</v>
      </c>
      <c r="G1461" s="6" t="s">
        <v>1298</v>
      </c>
      <c r="H1461" s="13">
        <v>3680</v>
      </c>
      <c r="I1461" s="6">
        <v>0</v>
      </c>
      <c r="J1461" s="6">
        <v>0</v>
      </c>
      <c r="K1461" s="6" t="s">
        <v>1299</v>
      </c>
      <c r="L1461" s="6" t="s">
        <v>1300</v>
      </c>
      <c r="M1461" s="6"/>
    </row>
    <row r="1462" spans="1:13" s="86" customFormat="1" ht="23.25" customHeight="1">
      <c r="A1462" s="6">
        <v>64</v>
      </c>
      <c r="B1462" s="254"/>
      <c r="C1462" s="122" t="s">
        <v>1301</v>
      </c>
      <c r="D1462" s="6" t="s">
        <v>1302</v>
      </c>
      <c r="E1462" s="122" t="s">
        <v>1303</v>
      </c>
      <c r="F1462" s="122" t="s">
        <v>1304</v>
      </c>
      <c r="G1462" s="6" t="s">
        <v>1305</v>
      </c>
      <c r="H1462" s="241">
        <v>800000</v>
      </c>
      <c r="I1462" s="6">
        <v>0</v>
      </c>
      <c r="J1462" s="6">
        <v>0</v>
      </c>
      <c r="K1462" s="6" t="s">
        <v>1306</v>
      </c>
      <c r="L1462" s="242" t="s">
        <v>1307</v>
      </c>
      <c r="M1462" s="6"/>
    </row>
    <row r="1463" spans="1:48" s="248" customFormat="1" ht="30" customHeight="1">
      <c r="A1463" s="6">
        <v>65</v>
      </c>
      <c r="B1463" s="254"/>
      <c r="C1463" s="243" t="s">
        <v>1308</v>
      </c>
      <c r="D1463" s="122" t="s">
        <v>1309</v>
      </c>
      <c r="E1463" s="244" t="s">
        <v>1310</v>
      </c>
      <c r="F1463" s="259" t="s">
        <v>1311</v>
      </c>
      <c r="G1463" s="122" t="s">
        <v>1312</v>
      </c>
      <c r="H1463" s="241">
        <v>40200</v>
      </c>
      <c r="I1463" s="241">
        <v>0</v>
      </c>
      <c r="J1463" s="245">
        <v>0</v>
      </c>
      <c r="K1463" s="255">
        <v>42923</v>
      </c>
      <c r="L1463" s="242" t="s">
        <v>1313</v>
      </c>
      <c r="M1463" s="123"/>
      <c r="N1463" s="246"/>
      <c r="O1463" s="246"/>
      <c r="P1463" s="246"/>
      <c r="Q1463" s="246"/>
      <c r="R1463" s="247"/>
      <c r="S1463" s="247"/>
      <c r="T1463" s="247"/>
      <c r="U1463" s="247"/>
      <c r="V1463" s="247"/>
      <c r="W1463" s="247"/>
      <c r="X1463" s="247"/>
      <c r="Y1463" s="247"/>
      <c r="Z1463" s="247"/>
      <c r="AA1463" s="247"/>
      <c r="AB1463" s="247"/>
      <c r="AC1463" s="247"/>
      <c r="AD1463" s="247"/>
      <c r="AE1463" s="247"/>
      <c r="AF1463" s="247"/>
      <c r="AG1463" s="247"/>
      <c r="AH1463" s="247"/>
      <c r="AI1463" s="247"/>
      <c r="AJ1463" s="247"/>
      <c r="AK1463" s="247"/>
      <c r="AL1463" s="247"/>
      <c r="AM1463" s="247"/>
      <c r="AN1463" s="247"/>
      <c r="AO1463" s="247"/>
      <c r="AP1463" s="247"/>
      <c r="AQ1463" s="247"/>
      <c r="AR1463" s="247"/>
      <c r="AS1463" s="247"/>
      <c r="AT1463" s="247"/>
      <c r="AU1463" s="247"/>
      <c r="AV1463" s="247"/>
    </row>
    <row r="1464" spans="1:13" s="86" customFormat="1" ht="23.25" customHeight="1">
      <c r="A1464" s="6">
        <v>66</v>
      </c>
      <c r="B1464" s="254"/>
      <c r="C1464" s="6" t="s">
        <v>1314</v>
      </c>
      <c r="D1464" s="6" t="s">
        <v>1285</v>
      </c>
      <c r="E1464" s="6" t="s">
        <v>1315</v>
      </c>
      <c r="F1464" s="6" t="s">
        <v>1316</v>
      </c>
      <c r="G1464" s="6" t="s">
        <v>1305</v>
      </c>
      <c r="H1464" s="13">
        <v>11948</v>
      </c>
      <c r="I1464" s="6">
        <v>0</v>
      </c>
      <c r="J1464" s="6">
        <v>0</v>
      </c>
      <c r="K1464" s="6" t="s">
        <v>1317</v>
      </c>
      <c r="L1464" s="6" t="s">
        <v>1318</v>
      </c>
      <c r="M1464" s="6"/>
    </row>
    <row r="1465" spans="1:13" s="86" customFormat="1" ht="23.25" customHeight="1">
      <c r="A1465" s="6">
        <v>67</v>
      </c>
      <c r="B1465" s="254"/>
      <c r="C1465" s="6" t="s">
        <v>1319</v>
      </c>
      <c r="D1465" s="6" t="s">
        <v>1320</v>
      </c>
      <c r="E1465" s="6" t="s">
        <v>1303</v>
      </c>
      <c r="F1465" s="6" t="s">
        <v>1321</v>
      </c>
      <c r="G1465" s="6" t="s">
        <v>1322</v>
      </c>
      <c r="H1465" s="13">
        <v>5200</v>
      </c>
      <c r="I1465" s="6">
        <v>0</v>
      </c>
      <c r="J1465" s="6">
        <v>0</v>
      </c>
      <c r="K1465" s="255">
        <v>42826</v>
      </c>
      <c r="L1465" s="6" t="s">
        <v>1323</v>
      </c>
      <c r="M1465" s="6"/>
    </row>
    <row r="1466" spans="1:13" s="110" customFormat="1" ht="28.5" customHeight="1">
      <c r="A1466" s="6">
        <v>68</v>
      </c>
      <c r="B1466" s="254"/>
      <c r="C1466" s="240" t="s">
        <v>1324</v>
      </c>
      <c r="D1466" s="240" t="s">
        <v>1325</v>
      </c>
      <c r="E1466" s="240" t="s">
        <v>1326</v>
      </c>
      <c r="F1466" s="240" t="s">
        <v>1327</v>
      </c>
      <c r="G1466" s="240" t="s">
        <v>1328</v>
      </c>
      <c r="H1466" s="13">
        <v>454064.69</v>
      </c>
      <c r="I1466" s="4">
        <v>0</v>
      </c>
      <c r="J1466" s="4">
        <v>0</v>
      </c>
      <c r="K1466" s="238">
        <v>42927</v>
      </c>
      <c r="L1466" s="4" t="s">
        <v>1329</v>
      </c>
      <c r="M1466" s="4"/>
    </row>
    <row r="1467" spans="1:13" s="110" customFormat="1" ht="28.5" customHeight="1">
      <c r="A1467" s="6">
        <v>69</v>
      </c>
      <c r="B1467" s="254"/>
      <c r="C1467" s="240" t="s">
        <v>1330</v>
      </c>
      <c r="D1467" s="240" t="s">
        <v>1325</v>
      </c>
      <c r="E1467" s="240" t="s">
        <v>1331</v>
      </c>
      <c r="F1467" s="240" t="s">
        <v>1332</v>
      </c>
      <c r="G1467" s="240" t="s">
        <v>1333</v>
      </c>
      <c r="H1467" s="13">
        <v>1400</v>
      </c>
      <c r="I1467" s="4">
        <v>0</v>
      </c>
      <c r="J1467" s="4">
        <v>0</v>
      </c>
      <c r="K1467" s="238">
        <v>42927</v>
      </c>
      <c r="L1467" s="4" t="s">
        <v>1334</v>
      </c>
      <c r="M1467" s="4"/>
    </row>
    <row r="1468" spans="1:13" s="110" customFormat="1" ht="28.5" customHeight="1">
      <c r="A1468" s="6">
        <v>70</v>
      </c>
      <c r="B1468" s="254"/>
      <c r="C1468" s="240" t="s">
        <v>1330</v>
      </c>
      <c r="D1468" s="240" t="s">
        <v>1325</v>
      </c>
      <c r="E1468" s="240" t="s">
        <v>1335</v>
      </c>
      <c r="F1468" s="240" t="s">
        <v>1336</v>
      </c>
      <c r="G1468" s="240" t="s">
        <v>1337</v>
      </c>
      <c r="H1468" s="13">
        <v>200</v>
      </c>
      <c r="I1468" s="4">
        <v>0</v>
      </c>
      <c r="J1468" s="4">
        <v>0</v>
      </c>
      <c r="K1468" s="238">
        <v>42927</v>
      </c>
      <c r="L1468" s="4" t="s">
        <v>1338</v>
      </c>
      <c r="M1468" s="4"/>
    </row>
    <row r="1469" spans="1:13" s="110" customFormat="1" ht="28.5" customHeight="1">
      <c r="A1469" s="6">
        <v>71</v>
      </c>
      <c r="B1469" s="254"/>
      <c r="C1469" s="240" t="s">
        <v>1339</v>
      </c>
      <c r="D1469" s="240" t="s">
        <v>1340</v>
      </c>
      <c r="E1469" s="240" t="s">
        <v>1341</v>
      </c>
      <c r="F1469" s="240" t="s">
        <v>1342</v>
      </c>
      <c r="G1469" s="240" t="s">
        <v>1343</v>
      </c>
      <c r="H1469" s="13">
        <v>46425</v>
      </c>
      <c r="I1469" s="4">
        <v>0</v>
      </c>
      <c r="J1469" s="4">
        <v>0</v>
      </c>
      <c r="K1469" s="238">
        <v>42688</v>
      </c>
      <c r="L1469" s="4" t="s">
        <v>1344</v>
      </c>
      <c r="M1469" s="4"/>
    </row>
    <row r="1470" spans="1:13" s="110" customFormat="1" ht="28.5" customHeight="1">
      <c r="A1470" s="6">
        <v>72</v>
      </c>
      <c r="B1470" s="254"/>
      <c r="C1470" s="240" t="s">
        <v>1345</v>
      </c>
      <c r="D1470" s="240" t="s">
        <v>1340</v>
      </c>
      <c r="E1470" s="240" t="s">
        <v>1346</v>
      </c>
      <c r="F1470" s="240" t="s">
        <v>1347</v>
      </c>
      <c r="G1470" s="240" t="s">
        <v>1348</v>
      </c>
      <c r="H1470" s="13">
        <v>140000</v>
      </c>
      <c r="I1470" s="4">
        <v>0</v>
      </c>
      <c r="J1470" s="4">
        <v>0</v>
      </c>
      <c r="K1470" s="238">
        <v>42759</v>
      </c>
      <c r="L1470" s="4" t="s">
        <v>1349</v>
      </c>
      <c r="M1470" s="4"/>
    </row>
    <row r="1471" spans="1:13" s="110" customFormat="1" ht="28.5" customHeight="1">
      <c r="A1471" s="6">
        <v>73</v>
      </c>
      <c r="B1471" s="254"/>
      <c r="C1471" s="240" t="s">
        <v>1350</v>
      </c>
      <c r="D1471" s="240" t="s">
        <v>1351</v>
      </c>
      <c r="E1471" s="240" t="s">
        <v>1352</v>
      </c>
      <c r="F1471" s="240" t="s">
        <v>1353</v>
      </c>
      <c r="G1471" s="240" t="s">
        <v>1354</v>
      </c>
      <c r="H1471" s="13">
        <v>7900</v>
      </c>
      <c r="I1471" s="4">
        <v>0</v>
      </c>
      <c r="J1471" s="4">
        <v>0</v>
      </c>
      <c r="K1471" s="238">
        <v>42948</v>
      </c>
      <c r="L1471" s="4" t="s">
        <v>1355</v>
      </c>
      <c r="M1471" s="4"/>
    </row>
    <row r="1472" spans="1:13" s="110" customFormat="1" ht="28.5" customHeight="1">
      <c r="A1472" s="6">
        <v>74</v>
      </c>
      <c r="B1472" s="254"/>
      <c r="C1472" s="240" t="s">
        <v>1356</v>
      </c>
      <c r="D1472" s="240" t="s">
        <v>1357</v>
      </c>
      <c r="E1472" s="240" t="s">
        <v>1358</v>
      </c>
      <c r="F1472" s="240" t="s">
        <v>1359</v>
      </c>
      <c r="G1472" s="240" t="s">
        <v>1337</v>
      </c>
      <c r="H1472" s="13">
        <v>133566</v>
      </c>
      <c r="I1472" s="4">
        <v>0</v>
      </c>
      <c r="J1472" s="4">
        <v>0</v>
      </c>
      <c r="K1472" s="238">
        <v>42881</v>
      </c>
      <c r="L1472" s="4" t="s">
        <v>1360</v>
      </c>
      <c r="M1472" s="4"/>
    </row>
    <row r="1473" spans="1:13" s="110" customFormat="1" ht="28.5" customHeight="1">
      <c r="A1473" s="6">
        <v>75</v>
      </c>
      <c r="B1473" s="254"/>
      <c r="C1473" s="240" t="s">
        <v>1361</v>
      </c>
      <c r="D1473" s="240" t="s">
        <v>1362</v>
      </c>
      <c r="E1473" s="240" t="s">
        <v>1363</v>
      </c>
      <c r="F1473" s="240" t="s">
        <v>1364</v>
      </c>
      <c r="G1473" s="240" t="s">
        <v>1365</v>
      </c>
      <c r="H1473" s="13">
        <v>10400</v>
      </c>
      <c r="I1473" s="4">
        <v>0</v>
      </c>
      <c r="J1473" s="4">
        <v>0</v>
      </c>
      <c r="K1473" s="238">
        <v>42998</v>
      </c>
      <c r="L1473" s="4" t="s">
        <v>1366</v>
      </c>
      <c r="M1473" s="4"/>
    </row>
    <row r="1474" spans="1:13" s="110" customFormat="1" ht="28.5" customHeight="1">
      <c r="A1474" s="6">
        <v>76</v>
      </c>
      <c r="B1474" s="254"/>
      <c r="C1474" s="240" t="s">
        <v>1367</v>
      </c>
      <c r="D1474" s="240" t="s">
        <v>1368</v>
      </c>
      <c r="E1474" s="240" t="s">
        <v>1369</v>
      </c>
      <c r="F1474" s="240" t="s">
        <v>1370</v>
      </c>
      <c r="G1474" s="240" t="s">
        <v>1371</v>
      </c>
      <c r="H1474" s="13">
        <v>10000</v>
      </c>
      <c r="I1474" s="4">
        <v>0</v>
      </c>
      <c r="J1474" s="4">
        <v>0</v>
      </c>
      <c r="K1474" s="238">
        <v>42780</v>
      </c>
      <c r="L1474" s="4" t="s">
        <v>1372</v>
      </c>
      <c r="M1474" s="4"/>
    </row>
    <row r="1475" spans="1:13" s="110" customFormat="1" ht="28.5" customHeight="1">
      <c r="A1475" s="6">
        <v>77</v>
      </c>
      <c r="B1475" s="254"/>
      <c r="C1475" s="240" t="s">
        <v>1373</v>
      </c>
      <c r="D1475" s="240" t="s">
        <v>1374</v>
      </c>
      <c r="E1475" s="240" t="s">
        <v>1375</v>
      </c>
      <c r="F1475" s="240" t="s">
        <v>1376</v>
      </c>
      <c r="G1475" s="240" t="s">
        <v>1377</v>
      </c>
      <c r="H1475" s="13">
        <v>5050</v>
      </c>
      <c r="I1475" s="4">
        <v>0</v>
      </c>
      <c r="J1475" s="4">
        <v>0</v>
      </c>
      <c r="K1475" s="238">
        <v>42844</v>
      </c>
      <c r="L1475" s="4" t="s">
        <v>1378</v>
      </c>
      <c r="M1475" s="4"/>
    </row>
    <row r="1476" spans="1:13" s="110" customFormat="1" ht="28.5" customHeight="1">
      <c r="A1476" s="6">
        <v>78</v>
      </c>
      <c r="B1476" s="254"/>
      <c r="C1476" s="240" t="s">
        <v>1379</v>
      </c>
      <c r="D1476" s="240" t="s">
        <v>1380</v>
      </c>
      <c r="E1476" s="240" t="s">
        <v>1381</v>
      </c>
      <c r="F1476" s="240" t="s">
        <v>1382</v>
      </c>
      <c r="G1476" s="240" t="s">
        <v>1249</v>
      </c>
      <c r="H1476" s="13">
        <v>9000</v>
      </c>
      <c r="I1476" s="4">
        <v>0</v>
      </c>
      <c r="J1476" s="4">
        <v>0</v>
      </c>
      <c r="K1476" s="238">
        <v>42970</v>
      </c>
      <c r="L1476" s="4" t="s">
        <v>1383</v>
      </c>
      <c r="M1476" s="4"/>
    </row>
    <row r="1477" spans="1:13" s="110" customFormat="1" ht="28.5" customHeight="1">
      <c r="A1477" s="6">
        <v>79</v>
      </c>
      <c r="B1477" s="254"/>
      <c r="C1477" s="240" t="s">
        <v>1384</v>
      </c>
      <c r="D1477" s="240" t="s">
        <v>1385</v>
      </c>
      <c r="E1477" s="240" t="s">
        <v>1386</v>
      </c>
      <c r="F1477" s="240" t="s">
        <v>1387</v>
      </c>
      <c r="G1477" s="240" t="s">
        <v>1249</v>
      </c>
      <c r="H1477" s="13">
        <v>4000</v>
      </c>
      <c r="I1477" s="4">
        <v>0</v>
      </c>
      <c r="J1477" s="4">
        <v>0</v>
      </c>
      <c r="K1477" s="238">
        <v>42870</v>
      </c>
      <c r="L1477" s="4" t="s">
        <v>1388</v>
      </c>
      <c r="M1477" s="4"/>
    </row>
    <row r="1478" spans="1:13" s="110" customFormat="1" ht="28.5" customHeight="1">
      <c r="A1478" s="6">
        <v>80</v>
      </c>
      <c r="B1478" s="254"/>
      <c r="C1478" s="240" t="s">
        <v>1389</v>
      </c>
      <c r="D1478" s="240" t="s">
        <v>1390</v>
      </c>
      <c r="E1478" s="240" t="s">
        <v>1391</v>
      </c>
      <c r="F1478" s="240" t="s">
        <v>1392</v>
      </c>
      <c r="G1478" s="240" t="s">
        <v>1393</v>
      </c>
      <c r="H1478" s="13">
        <v>10000</v>
      </c>
      <c r="I1478" s="4">
        <v>0</v>
      </c>
      <c r="J1478" s="4">
        <v>0</v>
      </c>
      <c r="K1478" s="238">
        <v>42940</v>
      </c>
      <c r="L1478" s="4" t="s">
        <v>1394</v>
      </c>
      <c r="M1478" s="4"/>
    </row>
    <row r="1479" spans="1:13" s="110" customFormat="1" ht="28.5" customHeight="1">
      <c r="A1479" s="6">
        <v>81</v>
      </c>
      <c r="B1479" s="254"/>
      <c r="C1479" s="240" t="s">
        <v>1395</v>
      </c>
      <c r="D1479" s="240" t="s">
        <v>1396</v>
      </c>
      <c r="E1479" s="240" t="s">
        <v>1397</v>
      </c>
      <c r="F1479" s="240" t="s">
        <v>1398</v>
      </c>
      <c r="G1479" s="240" t="s">
        <v>1393</v>
      </c>
      <c r="H1479" s="13">
        <v>21700</v>
      </c>
      <c r="I1479" s="4">
        <v>0</v>
      </c>
      <c r="J1479" s="4">
        <v>0</v>
      </c>
      <c r="K1479" s="238">
        <v>42888</v>
      </c>
      <c r="L1479" s="4" t="s">
        <v>1399</v>
      </c>
      <c r="M1479" s="4"/>
    </row>
    <row r="1480" spans="1:13" s="110" customFormat="1" ht="28.5" customHeight="1">
      <c r="A1480" s="6">
        <v>82</v>
      </c>
      <c r="B1480" s="254"/>
      <c r="C1480" s="240" t="s">
        <v>1400</v>
      </c>
      <c r="D1480" s="240" t="s">
        <v>1401</v>
      </c>
      <c r="E1480" s="240" t="s">
        <v>1402</v>
      </c>
      <c r="F1480" s="240" t="s">
        <v>1403</v>
      </c>
      <c r="G1480" s="240" t="s">
        <v>1404</v>
      </c>
      <c r="H1480" s="13">
        <v>46000</v>
      </c>
      <c r="I1480" s="4">
        <v>0</v>
      </c>
      <c r="J1480" s="4">
        <v>0</v>
      </c>
      <c r="K1480" s="238">
        <v>42899</v>
      </c>
      <c r="L1480" s="4" t="s">
        <v>1405</v>
      </c>
      <c r="M1480" s="4"/>
    </row>
    <row r="1481" spans="1:13" s="110" customFormat="1" ht="28.5" customHeight="1">
      <c r="A1481" s="6">
        <v>83</v>
      </c>
      <c r="B1481" s="254"/>
      <c r="C1481" s="236" t="s">
        <v>1406</v>
      </c>
      <c r="D1481" s="236" t="s">
        <v>1407</v>
      </c>
      <c r="E1481" s="236" t="s">
        <v>1408</v>
      </c>
      <c r="F1481" s="236" t="s">
        <v>1409</v>
      </c>
      <c r="G1481" s="237" t="s">
        <v>1135</v>
      </c>
      <c r="H1481" s="13">
        <v>4625</v>
      </c>
      <c r="I1481" s="4">
        <v>0</v>
      </c>
      <c r="J1481" s="4">
        <v>0</v>
      </c>
      <c r="K1481" s="238">
        <v>42867</v>
      </c>
      <c r="L1481" s="24" t="s">
        <v>1410</v>
      </c>
      <c r="M1481" s="4"/>
    </row>
    <row r="1482" spans="1:13" s="86" customFormat="1" ht="28.5" customHeight="1">
      <c r="A1482" s="6">
        <v>84</v>
      </c>
      <c r="B1482" s="254"/>
      <c r="C1482" s="6" t="s">
        <v>1411</v>
      </c>
      <c r="D1482" s="6" t="s">
        <v>1412</v>
      </c>
      <c r="E1482" s="6" t="s">
        <v>1413</v>
      </c>
      <c r="F1482" s="6" t="s">
        <v>1414</v>
      </c>
      <c r="G1482" s="6" t="s">
        <v>1415</v>
      </c>
      <c r="H1482" s="13">
        <v>8081</v>
      </c>
      <c r="I1482" s="6">
        <v>0</v>
      </c>
      <c r="J1482" s="6">
        <v>0</v>
      </c>
      <c r="K1482" s="255">
        <v>42870</v>
      </c>
      <c r="L1482" s="6" t="s">
        <v>1416</v>
      </c>
      <c r="M1482" s="6"/>
    </row>
    <row r="1483" spans="1:13" s="86" customFormat="1" ht="28.5" customHeight="1">
      <c r="A1483" s="6">
        <v>85</v>
      </c>
      <c r="B1483" s="254"/>
      <c r="C1483" s="6" t="s">
        <v>1350</v>
      </c>
      <c r="D1483" s="6" t="s">
        <v>1417</v>
      </c>
      <c r="E1483" s="6" t="s">
        <v>1418</v>
      </c>
      <c r="F1483" s="6" t="s">
        <v>1419</v>
      </c>
      <c r="G1483" s="6" t="s">
        <v>1146</v>
      </c>
      <c r="H1483" s="13">
        <v>6400</v>
      </c>
      <c r="I1483" s="6">
        <v>0</v>
      </c>
      <c r="J1483" s="6">
        <v>0</v>
      </c>
      <c r="K1483" s="255">
        <v>42948</v>
      </c>
      <c r="L1483" s="6" t="s">
        <v>1420</v>
      </c>
      <c r="M1483" s="6"/>
    </row>
    <row r="1484" spans="1:13" s="86" customFormat="1" ht="28.5" customHeight="1">
      <c r="A1484" s="6">
        <v>86</v>
      </c>
      <c r="B1484" s="254"/>
      <c r="C1484" s="6" t="s">
        <v>1339</v>
      </c>
      <c r="D1484" s="6" t="s">
        <v>1417</v>
      </c>
      <c r="E1484" s="6" t="s">
        <v>1421</v>
      </c>
      <c r="F1484" s="6" t="s">
        <v>1422</v>
      </c>
      <c r="G1484" s="6" t="s">
        <v>1135</v>
      </c>
      <c r="H1484" s="13">
        <v>3071</v>
      </c>
      <c r="I1484" s="6">
        <v>0</v>
      </c>
      <c r="J1484" s="6">
        <v>0</v>
      </c>
      <c r="K1484" s="255">
        <v>42688</v>
      </c>
      <c r="L1484" s="6" t="s">
        <v>1423</v>
      </c>
      <c r="M1484" s="6"/>
    </row>
    <row r="1485" spans="1:13" s="86" customFormat="1" ht="28.5" customHeight="1">
      <c r="A1485" s="6">
        <v>87</v>
      </c>
      <c r="B1485" s="254"/>
      <c r="C1485" s="6" t="s">
        <v>1424</v>
      </c>
      <c r="D1485" s="6" t="s">
        <v>1417</v>
      </c>
      <c r="E1485" s="6" t="s">
        <v>1425</v>
      </c>
      <c r="F1485" s="6" t="s">
        <v>1426</v>
      </c>
      <c r="G1485" s="6" t="s">
        <v>1173</v>
      </c>
      <c r="H1485" s="13">
        <v>21000</v>
      </c>
      <c r="I1485" s="6">
        <v>0</v>
      </c>
      <c r="J1485" s="6">
        <v>0</v>
      </c>
      <c r="K1485" s="255">
        <v>42839</v>
      </c>
      <c r="L1485" s="6" t="s">
        <v>1427</v>
      </c>
      <c r="M1485" s="6"/>
    </row>
    <row r="1486" spans="1:13" s="86" customFormat="1" ht="28.5" customHeight="1">
      <c r="A1486" s="6">
        <v>88</v>
      </c>
      <c r="B1486" s="254"/>
      <c r="C1486" s="6" t="s">
        <v>1428</v>
      </c>
      <c r="D1486" s="6" t="s">
        <v>1429</v>
      </c>
      <c r="E1486" s="6" t="s">
        <v>1430</v>
      </c>
      <c r="F1486" s="6" t="s">
        <v>1431</v>
      </c>
      <c r="G1486" s="6" t="s">
        <v>1432</v>
      </c>
      <c r="H1486" s="13">
        <v>2000</v>
      </c>
      <c r="I1486" s="6">
        <v>0</v>
      </c>
      <c r="J1486" s="6">
        <v>0</v>
      </c>
      <c r="K1486" s="255">
        <v>42845</v>
      </c>
      <c r="L1486" s="6" t="s">
        <v>1433</v>
      </c>
      <c r="M1486" s="6"/>
    </row>
    <row r="1487" spans="1:13" s="86" customFormat="1" ht="23.25" customHeight="1">
      <c r="A1487" s="6">
        <v>89</v>
      </c>
      <c r="B1487" s="254"/>
      <c r="C1487" s="6" t="s">
        <v>1434</v>
      </c>
      <c r="D1487" s="6" t="s">
        <v>1435</v>
      </c>
      <c r="E1487" s="6" t="s">
        <v>1436</v>
      </c>
      <c r="F1487" s="6" t="s">
        <v>1437</v>
      </c>
      <c r="G1487" s="6" t="s">
        <v>1438</v>
      </c>
      <c r="H1487" s="13">
        <v>243750</v>
      </c>
      <c r="I1487" s="6">
        <v>0</v>
      </c>
      <c r="J1487" s="6">
        <v>0</v>
      </c>
      <c r="K1487" s="255">
        <v>42857</v>
      </c>
      <c r="L1487" s="6" t="s">
        <v>1439</v>
      </c>
      <c r="M1487" s="6"/>
    </row>
    <row r="1488" spans="1:13" s="86" customFormat="1" ht="23.25" customHeight="1">
      <c r="A1488" s="6">
        <v>90</v>
      </c>
      <c r="B1488" s="254"/>
      <c r="C1488" s="6" t="s">
        <v>1434</v>
      </c>
      <c r="D1488" s="6" t="s">
        <v>1435</v>
      </c>
      <c r="E1488" s="6" t="s">
        <v>1440</v>
      </c>
      <c r="F1488" s="6" t="s">
        <v>1437</v>
      </c>
      <c r="G1488" s="6" t="s">
        <v>1135</v>
      </c>
      <c r="H1488" s="13">
        <v>12187</v>
      </c>
      <c r="I1488" s="6">
        <v>0</v>
      </c>
      <c r="J1488" s="6">
        <v>0</v>
      </c>
      <c r="K1488" s="255">
        <v>42678</v>
      </c>
      <c r="L1488" s="6" t="s">
        <v>1441</v>
      </c>
      <c r="M1488" s="6"/>
    </row>
    <row r="1489" spans="1:13" s="86" customFormat="1" ht="23.25" customHeight="1">
      <c r="A1489" s="6">
        <v>91</v>
      </c>
      <c r="B1489" s="254"/>
      <c r="C1489" s="6" t="s">
        <v>1442</v>
      </c>
      <c r="D1489" s="6" t="s">
        <v>1443</v>
      </c>
      <c r="E1489" s="6" t="s">
        <v>1444</v>
      </c>
      <c r="F1489" s="6" t="s">
        <v>1445</v>
      </c>
      <c r="G1489" s="6" t="s">
        <v>1446</v>
      </c>
      <c r="H1489" s="13">
        <v>8250</v>
      </c>
      <c r="I1489" s="6">
        <v>0</v>
      </c>
      <c r="J1489" s="6">
        <v>0</v>
      </c>
      <c r="K1489" s="255">
        <v>42864</v>
      </c>
      <c r="L1489" s="6" t="s">
        <v>1447</v>
      </c>
      <c r="M1489" s="6"/>
    </row>
    <row r="1490" spans="1:13" s="86" customFormat="1" ht="23.25" customHeight="1">
      <c r="A1490" s="6">
        <v>92</v>
      </c>
      <c r="B1490" s="254"/>
      <c r="C1490" s="6" t="s">
        <v>1406</v>
      </c>
      <c r="D1490" s="6" t="s">
        <v>1448</v>
      </c>
      <c r="E1490" s="6" t="s">
        <v>1449</v>
      </c>
      <c r="F1490" s="6" t="s">
        <v>1450</v>
      </c>
      <c r="G1490" s="6" t="s">
        <v>1322</v>
      </c>
      <c r="H1490" s="13">
        <v>4081.791</v>
      </c>
      <c r="I1490" s="6">
        <v>0</v>
      </c>
      <c r="J1490" s="6">
        <v>0</v>
      </c>
      <c r="K1490" s="255">
        <v>42878</v>
      </c>
      <c r="L1490" s="6" t="s">
        <v>1451</v>
      </c>
      <c r="M1490" s="6"/>
    </row>
    <row r="1491" spans="1:13" s="86" customFormat="1" ht="23.25" customHeight="1">
      <c r="A1491" s="6">
        <v>93</v>
      </c>
      <c r="B1491" s="254"/>
      <c r="C1491" s="6" t="s">
        <v>1452</v>
      </c>
      <c r="D1491" s="6" t="s">
        <v>1453</v>
      </c>
      <c r="E1491" s="260" t="s">
        <v>1454</v>
      </c>
      <c r="F1491" s="249" t="s">
        <v>1455</v>
      </c>
      <c r="G1491" s="6" t="s">
        <v>985</v>
      </c>
      <c r="H1491" s="13">
        <v>3000</v>
      </c>
      <c r="I1491" s="6">
        <v>0</v>
      </c>
      <c r="J1491" s="6">
        <v>0</v>
      </c>
      <c r="K1491" s="255">
        <v>42942</v>
      </c>
      <c r="L1491" s="6" t="s">
        <v>1456</v>
      </c>
      <c r="M1491" s="6"/>
    </row>
    <row r="1492" spans="1:13" s="86" customFormat="1" ht="23.25" customHeight="1">
      <c r="A1492" s="6">
        <v>94</v>
      </c>
      <c r="B1492" s="254"/>
      <c r="C1492" s="6" t="s">
        <v>1457</v>
      </c>
      <c r="D1492" s="6" t="s">
        <v>1458</v>
      </c>
      <c r="E1492" s="260" t="s">
        <v>1459</v>
      </c>
      <c r="F1492" s="122" t="s">
        <v>1460</v>
      </c>
      <c r="G1492" s="6" t="s">
        <v>1461</v>
      </c>
      <c r="H1492" s="13">
        <v>8200</v>
      </c>
      <c r="I1492" s="6">
        <v>0</v>
      </c>
      <c r="J1492" s="6">
        <v>0</v>
      </c>
      <c r="K1492" s="255">
        <v>42998</v>
      </c>
      <c r="L1492" s="6" t="s">
        <v>1462</v>
      </c>
      <c r="M1492" s="6"/>
    </row>
    <row r="1493" spans="1:13" s="86" customFormat="1" ht="23.25" customHeight="1">
      <c r="A1493" s="6">
        <v>95</v>
      </c>
      <c r="B1493" s="254"/>
      <c r="C1493" s="6" t="s">
        <v>1463</v>
      </c>
      <c r="D1493" s="6" t="s">
        <v>1435</v>
      </c>
      <c r="E1493" s="6" t="s">
        <v>1464</v>
      </c>
      <c r="F1493" s="6" t="s">
        <v>1465</v>
      </c>
      <c r="G1493" s="6" t="s">
        <v>1322</v>
      </c>
      <c r="H1493" s="13">
        <v>5000</v>
      </c>
      <c r="I1493" s="6">
        <v>0</v>
      </c>
      <c r="J1493" s="6">
        <v>0</v>
      </c>
      <c r="K1493" s="6" t="s">
        <v>1466</v>
      </c>
      <c r="L1493" s="6" t="s">
        <v>1467</v>
      </c>
      <c r="M1493" s="6"/>
    </row>
    <row r="1494" spans="1:13" s="86" customFormat="1" ht="17.25" customHeight="1">
      <c r="A1494" s="6">
        <v>96</v>
      </c>
      <c r="B1494" s="254"/>
      <c r="C1494" s="250" t="s">
        <v>1468</v>
      </c>
      <c r="D1494" s="6" t="s">
        <v>1469</v>
      </c>
      <c r="E1494" s="251" t="s">
        <v>1470</v>
      </c>
      <c r="F1494" s="251" t="s">
        <v>1471</v>
      </c>
      <c r="G1494" s="6" t="s">
        <v>1472</v>
      </c>
      <c r="H1494" s="252">
        <v>1808</v>
      </c>
      <c r="I1494" s="6">
        <v>0</v>
      </c>
      <c r="J1494" s="6">
        <v>0</v>
      </c>
      <c r="K1494" s="6" t="s">
        <v>1473</v>
      </c>
      <c r="L1494" s="6" t="s">
        <v>1474</v>
      </c>
      <c r="M1494" s="6"/>
    </row>
    <row r="1495" spans="1:13" s="86" customFormat="1" ht="17.25" customHeight="1">
      <c r="A1495" s="6">
        <v>97</v>
      </c>
      <c r="B1495" s="254"/>
      <c r="C1495" s="250" t="s">
        <v>1475</v>
      </c>
      <c r="D1495" s="6" t="s">
        <v>1469</v>
      </c>
      <c r="E1495" s="251" t="s">
        <v>1476</v>
      </c>
      <c r="F1495" s="251" t="s">
        <v>1477</v>
      </c>
      <c r="G1495" s="6" t="s">
        <v>1472</v>
      </c>
      <c r="H1495" s="252">
        <v>11167</v>
      </c>
      <c r="I1495" s="6">
        <v>0</v>
      </c>
      <c r="J1495" s="6">
        <v>0</v>
      </c>
      <c r="K1495" s="6" t="s">
        <v>1478</v>
      </c>
      <c r="L1495" s="6" t="s">
        <v>1479</v>
      </c>
      <c r="M1495" s="6"/>
    </row>
    <row r="1496" spans="1:13" s="86" customFormat="1" ht="17.25" customHeight="1">
      <c r="A1496" s="6">
        <v>98</v>
      </c>
      <c r="B1496" s="254"/>
      <c r="C1496" s="250" t="s">
        <v>1480</v>
      </c>
      <c r="D1496" s="6" t="s">
        <v>1481</v>
      </c>
      <c r="E1496" s="251" t="s">
        <v>1482</v>
      </c>
      <c r="F1496" s="251" t="s">
        <v>1483</v>
      </c>
      <c r="G1496" s="6" t="s">
        <v>1472</v>
      </c>
      <c r="H1496" s="252">
        <v>1290</v>
      </c>
      <c r="I1496" s="6">
        <v>0</v>
      </c>
      <c r="J1496" s="6">
        <v>0</v>
      </c>
      <c r="K1496" s="6" t="s">
        <v>1237</v>
      </c>
      <c r="L1496" s="6" t="s">
        <v>1484</v>
      </c>
      <c r="M1496" s="6"/>
    </row>
    <row r="1497" spans="1:13" s="86" customFormat="1" ht="17.25" customHeight="1">
      <c r="A1497" s="6">
        <v>99</v>
      </c>
      <c r="B1497" s="254"/>
      <c r="C1497" s="250" t="s">
        <v>1485</v>
      </c>
      <c r="D1497" s="6" t="s">
        <v>1481</v>
      </c>
      <c r="E1497" s="251" t="s">
        <v>1486</v>
      </c>
      <c r="F1497" s="251" t="s">
        <v>1487</v>
      </c>
      <c r="G1497" s="6" t="s">
        <v>999</v>
      </c>
      <c r="H1497" s="252">
        <v>5000</v>
      </c>
      <c r="I1497" s="6">
        <v>0</v>
      </c>
      <c r="J1497" s="6">
        <v>0</v>
      </c>
      <c r="K1497" s="6" t="s">
        <v>1488</v>
      </c>
      <c r="L1497" s="6" t="s">
        <v>1489</v>
      </c>
      <c r="M1497" s="6"/>
    </row>
    <row r="1498" spans="1:13" s="86" customFormat="1" ht="17.25" customHeight="1">
      <c r="A1498" s="6">
        <v>100</v>
      </c>
      <c r="B1498" s="254"/>
      <c r="C1498" s="250" t="s">
        <v>1490</v>
      </c>
      <c r="D1498" s="6" t="s">
        <v>1481</v>
      </c>
      <c r="E1498" s="251" t="s">
        <v>1491</v>
      </c>
      <c r="F1498" s="251" t="s">
        <v>1492</v>
      </c>
      <c r="G1498" s="6" t="s">
        <v>1493</v>
      </c>
      <c r="H1498" s="252">
        <v>14070</v>
      </c>
      <c r="I1498" s="6">
        <v>0</v>
      </c>
      <c r="J1498" s="6">
        <v>0</v>
      </c>
      <c r="K1498" s="6" t="s">
        <v>1494</v>
      </c>
      <c r="L1498" s="6" t="s">
        <v>1495</v>
      </c>
      <c r="M1498" s="6"/>
    </row>
    <row r="1499" spans="1:13" s="86" customFormat="1" ht="17.25" customHeight="1">
      <c r="A1499" s="6">
        <v>101</v>
      </c>
      <c r="B1499" s="254"/>
      <c r="C1499" s="250" t="s">
        <v>1496</v>
      </c>
      <c r="D1499" s="6" t="s">
        <v>1469</v>
      </c>
      <c r="E1499" s="251" t="s">
        <v>1497</v>
      </c>
      <c r="F1499" s="251" t="s">
        <v>1498</v>
      </c>
      <c r="G1499" s="6" t="s">
        <v>1472</v>
      </c>
      <c r="H1499" s="252">
        <v>91116</v>
      </c>
      <c r="I1499" s="6">
        <v>0</v>
      </c>
      <c r="J1499" s="6">
        <v>0</v>
      </c>
      <c r="K1499" s="255">
        <v>42799</v>
      </c>
      <c r="L1499" s="6" t="s">
        <v>1499</v>
      </c>
      <c r="M1499" s="6"/>
    </row>
    <row r="1500" spans="1:13" s="86" customFormat="1" ht="17.25" customHeight="1">
      <c r="A1500" s="6">
        <v>102</v>
      </c>
      <c r="B1500" s="254"/>
      <c r="C1500" s="250" t="s">
        <v>1500</v>
      </c>
      <c r="D1500" s="6" t="s">
        <v>1501</v>
      </c>
      <c r="E1500" s="251" t="s">
        <v>1502</v>
      </c>
      <c r="F1500" s="251" t="s">
        <v>1503</v>
      </c>
      <c r="G1500" s="6" t="s">
        <v>1493</v>
      </c>
      <c r="H1500" s="252">
        <v>6400</v>
      </c>
      <c r="I1500" s="6">
        <v>0</v>
      </c>
      <c r="J1500" s="6">
        <v>0</v>
      </c>
      <c r="K1500" s="6" t="s">
        <v>1504</v>
      </c>
      <c r="L1500" s="6" t="s">
        <v>1505</v>
      </c>
      <c r="M1500" s="6"/>
    </row>
    <row r="1501" spans="1:13" s="86" customFormat="1" ht="17.25" customHeight="1">
      <c r="A1501" s="6">
        <v>103</v>
      </c>
      <c r="B1501" s="254"/>
      <c r="C1501" s="250" t="s">
        <v>1506</v>
      </c>
      <c r="D1501" s="6" t="s">
        <v>1507</v>
      </c>
      <c r="E1501" s="251" t="s">
        <v>1508</v>
      </c>
      <c r="F1501" s="251" t="s">
        <v>1509</v>
      </c>
      <c r="G1501" s="6" t="s">
        <v>1322</v>
      </c>
      <c r="H1501" s="252">
        <v>12465</v>
      </c>
      <c r="I1501" s="6">
        <v>0</v>
      </c>
      <c r="J1501" s="6">
        <v>0</v>
      </c>
      <c r="K1501" s="6" t="s">
        <v>1510</v>
      </c>
      <c r="L1501" s="6" t="s">
        <v>1511</v>
      </c>
      <c r="M1501" s="6"/>
    </row>
    <row r="1502" spans="1:13" s="86" customFormat="1" ht="17.25" customHeight="1">
      <c r="A1502" s="6">
        <v>104</v>
      </c>
      <c r="B1502" s="254"/>
      <c r="C1502" s="250" t="s">
        <v>1512</v>
      </c>
      <c r="D1502" s="6" t="s">
        <v>1507</v>
      </c>
      <c r="E1502" s="251" t="s">
        <v>1513</v>
      </c>
      <c r="F1502" s="251" t="s">
        <v>1514</v>
      </c>
      <c r="G1502" s="6" t="s">
        <v>1322</v>
      </c>
      <c r="H1502" s="252">
        <v>26400</v>
      </c>
      <c r="I1502" s="6">
        <v>0</v>
      </c>
      <c r="J1502" s="6">
        <v>0</v>
      </c>
      <c r="K1502" s="255">
        <v>43074</v>
      </c>
      <c r="L1502" s="6" t="s">
        <v>1515</v>
      </c>
      <c r="M1502" s="6"/>
    </row>
    <row r="1503" spans="1:13" s="86" customFormat="1" ht="17.25" customHeight="1">
      <c r="A1503" s="6">
        <v>105</v>
      </c>
      <c r="B1503" s="254"/>
      <c r="C1503" s="250" t="s">
        <v>1516</v>
      </c>
      <c r="D1503" s="6" t="s">
        <v>1517</v>
      </c>
      <c r="E1503" s="251" t="s">
        <v>1518</v>
      </c>
      <c r="F1503" s="251" t="s">
        <v>1519</v>
      </c>
      <c r="G1503" s="6" t="s">
        <v>1472</v>
      </c>
      <c r="H1503" s="252">
        <v>500</v>
      </c>
      <c r="I1503" s="6">
        <v>0</v>
      </c>
      <c r="J1503" s="6">
        <v>0</v>
      </c>
      <c r="K1503" s="255">
        <v>42769</v>
      </c>
      <c r="L1503" s="6" t="s">
        <v>1520</v>
      </c>
      <c r="M1503" s="6"/>
    </row>
    <row r="1504" spans="1:13" s="86" customFormat="1" ht="17.25" customHeight="1">
      <c r="A1504" s="6">
        <v>106</v>
      </c>
      <c r="B1504" s="254"/>
      <c r="C1504" s="250" t="s">
        <v>1521</v>
      </c>
      <c r="D1504" s="6" t="s">
        <v>1501</v>
      </c>
      <c r="E1504" s="251" t="s">
        <v>1522</v>
      </c>
      <c r="F1504" s="251" t="s">
        <v>1523</v>
      </c>
      <c r="G1504" s="6" t="s">
        <v>1524</v>
      </c>
      <c r="H1504" s="252">
        <v>980</v>
      </c>
      <c r="I1504" s="6">
        <v>0</v>
      </c>
      <c r="J1504" s="6">
        <v>0</v>
      </c>
      <c r="K1504" s="6" t="s">
        <v>1525</v>
      </c>
      <c r="L1504" s="6" t="s">
        <v>1526</v>
      </c>
      <c r="M1504" s="6"/>
    </row>
    <row r="1505" spans="1:13" s="86" customFormat="1" ht="17.25" customHeight="1">
      <c r="A1505" s="6">
        <v>107</v>
      </c>
      <c r="B1505" s="254"/>
      <c r="C1505" s="250" t="s">
        <v>1527</v>
      </c>
      <c r="D1505" s="6" t="s">
        <v>1481</v>
      </c>
      <c r="E1505" s="251" t="s">
        <v>1528</v>
      </c>
      <c r="F1505" s="251" t="s">
        <v>1529</v>
      </c>
      <c r="G1505" s="6" t="s">
        <v>1530</v>
      </c>
      <c r="H1505" s="252">
        <v>8006</v>
      </c>
      <c r="I1505" s="6">
        <v>0</v>
      </c>
      <c r="J1505" s="6">
        <v>0</v>
      </c>
      <c r="K1505" s="255">
        <v>42888</v>
      </c>
      <c r="L1505" s="6" t="s">
        <v>1531</v>
      </c>
      <c r="M1505" s="6"/>
    </row>
    <row r="1506" spans="1:13" s="86" customFormat="1" ht="17.25" customHeight="1">
      <c r="A1506" s="6">
        <v>108</v>
      </c>
      <c r="B1506" s="254"/>
      <c r="C1506" s="250" t="s">
        <v>1532</v>
      </c>
      <c r="D1506" s="6" t="s">
        <v>1533</v>
      </c>
      <c r="E1506" s="251" t="s">
        <v>1534</v>
      </c>
      <c r="F1506" s="251" t="s">
        <v>1535</v>
      </c>
      <c r="G1506" s="6" t="s">
        <v>1322</v>
      </c>
      <c r="H1506" s="252">
        <v>10000</v>
      </c>
      <c r="I1506" s="6">
        <v>0</v>
      </c>
      <c r="J1506" s="6">
        <v>0</v>
      </c>
      <c r="K1506" s="6" t="s">
        <v>1536</v>
      </c>
      <c r="L1506" s="6" t="s">
        <v>1537</v>
      </c>
      <c r="M1506" s="6"/>
    </row>
    <row r="1507" spans="1:13" s="86" customFormat="1" ht="17.25" customHeight="1">
      <c r="A1507" s="6">
        <v>109</v>
      </c>
      <c r="B1507" s="254"/>
      <c r="C1507" s="250" t="s">
        <v>1538</v>
      </c>
      <c r="D1507" s="6" t="s">
        <v>1539</v>
      </c>
      <c r="E1507" s="251" t="s">
        <v>1540</v>
      </c>
      <c r="F1507" s="251" t="s">
        <v>1541</v>
      </c>
      <c r="G1507" s="6" t="s">
        <v>1524</v>
      </c>
      <c r="H1507" s="252">
        <v>14500</v>
      </c>
      <c r="I1507" s="6">
        <v>0</v>
      </c>
      <c r="J1507" s="6">
        <v>0</v>
      </c>
      <c r="K1507" s="255">
        <v>42920</v>
      </c>
      <c r="L1507" s="6" t="s">
        <v>1542</v>
      </c>
      <c r="M1507" s="6"/>
    </row>
    <row r="1508" spans="1:13" s="86" customFormat="1" ht="17.25" customHeight="1">
      <c r="A1508" s="6">
        <v>110</v>
      </c>
      <c r="B1508" s="254"/>
      <c r="C1508" s="250" t="s">
        <v>1543</v>
      </c>
      <c r="D1508" s="6" t="s">
        <v>1533</v>
      </c>
      <c r="E1508" s="251" t="s">
        <v>1544</v>
      </c>
      <c r="F1508" s="251" t="s">
        <v>1545</v>
      </c>
      <c r="G1508" s="6" t="s">
        <v>1524</v>
      </c>
      <c r="H1508" s="252">
        <v>7900</v>
      </c>
      <c r="I1508" s="6">
        <v>0</v>
      </c>
      <c r="J1508" s="6">
        <v>0</v>
      </c>
      <c r="K1508" s="255">
        <v>42769</v>
      </c>
      <c r="L1508" s="6" t="s">
        <v>1546</v>
      </c>
      <c r="M1508" s="6"/>
    </row>
    <row r="1509" spans="1:13" s="86" customFormat="1" ht="17.25" customHeight="1">
      <c r="A1509" s="6">
        <v>111</v>
      </c>
      <c r="B1509" s="254"/>
      <c r="C1509" s="250" t="s">
        <v>1547</v>
      </c>
      <c r="D1509" s="6" t="s">
        <v>1548</v>
      </c>
      <c r="E1509" s="251" t="s">
        <v>1549</v>
      </c>
      <c r="F1509" s="251" t="s">
        <v>1550</v>
      </c>
      <c r="G1509" s="6" t="s">
        <v>1322</v>
      </c>
      <c r="H1509" s="252">
        <v>400</v>
      </c>
      <c r="I1509" s="6">
        <v>0</v>
      </c>
      <c r="J1509" s="6">
        <v>0</v>
      </c>
      <c r="K1509" s="255">
        <v>43046</v>
      </c>
      <c r="L1509" s="6" t="s">
        <v>1551</v>
      </c>
      <c r="M1509" s="6"/>
    </row>
    <row r="1510" spans="1:13" s="86" customFormat="1" ht="17.25" customHeight="1">
      <c r="A1510" s="6">
        <v>112</v>
      </c>
      <c r="B1510" s="254"/>
      <c r="C1510" s="250" t="s">
        <v>1552</v>
      </c>
      <c r="D1510" s="6" t="s">
        <v>1517</v>
      </c>
      <c r="E1510" s="251" t="s">
        <v>1553</v>
      </c>
      <c r="F1510" s="251" t="s">
        <v>1554</v>
      </c>
      <c r="G1510" s="6" t="s">
        <v>1524</v>
      </c>
      <c r="H1510" s="252">
        <v>5300</v>
      </c>
      <c r="I1510" s="6">
        <v>0</v>
      </c>
      <c r="J1510" s="6">
        <v>0</v>
      </c>
      <c r="K1510" s="6" t="s">
        <v>1555</v>
      </c>
      <c r="L1510" s="6" t="s">
        <v>1556</v>
      </c>
      <c r="M1510" s="6"/>
    </row>
    <row r="1511" spans="1:13" s="86" customFormat="1" ht="17.25" customHeight="1">
      <c r="A1511" s="6">
        <v>113</v>
      </c>
      <c r="B1511" s="254"/>
      <c r="C1511" s="250" t="s">
        <v>1557</v>
      </c>
      <c r="D1511" s="6" t="s">
        <v>1481</v>
      </c>
      <c r="E1511" s="251" t="s">
        <v>1558</v>
      </c>
      <c r="F1511" s="251" t="s">
        <v>1559</v>
      </c>
      <c r="G1511" s="6" t="s">
        <v>1322</v>
      </c>
      <c r="H1511" s="252">
        <v>10700</v>
      </c>
      <c r="I1511" s="6">
        <v>0</v>
      </c>
      <c r="J1511" s="6">
        <v>0</v>
      </c>
      <c r="K1511" s="255">
        <v>43070</v>
      </c>
      <c r="L1511" s="6" t="s">
        <v>1560</v>
      </c>
      <c r="M1511" s="6"/>
    </row>
    <row r="1512" spans="1:13" s="86" customFormat="1" ht="17.25" customHeight="1">
      <c r="A1512" s="6">
        <v>114</v>
      </c>
      <c r="B1512" s="254"/>
      <c r="C1512" s="250" t="s">
        <v>1561</v>
      </c>
      <c r="D1512" s="6" t="s">
        <v>1481</v>
      </c>
      <c r="E1512" s="251" t="s">
        <v>1562</v>
      </c>
      <c r="F1512" s="251" t="s">
        <v>1563</v>
      </c>
      <c r="G1512" s="6" t="s">
        <v>1322</v>
      </c>
      <c r="H1512" s="252">
        <v>10816</v>
      </c>
      <c r="I1512" s="6">
        <v>0</v>
      </c>
      <c r="J1512" s="6">
        <v>0</v>
      </c>
      <c r="K1512" s="255">
        <v>42738</v>
      </c>
      <c r="L1512" s="6" t="s">
        <v>1564</v>
      </c>
      <c r="M1512" s="6"/>
    </row>
    <row r="1513" spans="1:13" s="86" customFormat="1" ht="17.25" customHeight="1">
      <c r="A1513" s="6">
        <v>115</v>
      </c>
      <c r="B1513" s="254"/>
      <c r="C1513" s="250" t="s">
        <v>1565</v>
      </c>
      <c r="D1513" s="6" t="s">
        <v>1507</v>
      </c>
      <c r="E1513" s="251" t="s">
        <v>1566</v>
      </c>
      <c r="F1513" s="251" t="s">
        <v>1567</v>
      </c>
      <c r="G1513" s="6" t="s">
        <v>999</v>
      </c>
      <c r="H1513" s="252">
        <v>9825</v>
      </c>
      <c r="I1513" s="6">
        <v>0</v>
      </c>
      <c r="J1513" s="6">
        <v>0</v>
      </c>
      <c r="K1513" s="255">
        <v>43013</v>
      </c>
      <c r="L1513" s="6" t="s">
        <v>1568</v>
      </c>
      <c r="M1513" s="6"/>
    </row>
    <row r="1514" spans="1:13" s="86" customFormat="1" ht="17.25" customHeight="1">
      <c r="A1514" s="6">
        <v>116</v>
      </c>
      <c r="B1514" s="254"/>
      <c r="C1514" s="250" t="s">
        <v>135</v>
      </c>
      <c r="D1514" s="6" t="s">
        <v>1481</v>
      </c>
      <c r="E1514" s="251" t="s">
        <v>1569</v>
      </c>
      <c r="F1514" s="251" t="s">
        <v>1570</v>
      </c>
      <c r="G1514" s="6" t="s">
        <v>1571</v>
      </c>
      <c r="H1514" s="252">
        <v>5200</v>
      </c>
      <c r="I1514" s="6">
        <v>0</v>
      </c>
      <c r="J1514" s="6">
        <v>0</v>
      </c>
      <c r="K1514" s="255">
        <v>43014</v>
      </c>
      <c r="L1514" s="6" t="s">
        <v>1572</v>
      </c>
      <c r="M1514" s="6"/>
    </row>
    <row r="1515" spans="1:13" s="86" customFormat="1" ht="17.25" customHeight="1">
      <c r="A1515" s="6">
        <v>117</v>
      </c>
      <c r="B1515" s="254"/>
      <c r="C1515" s="250" t="s">
        <v>1573</v>
      </c>
      <c r="D1515" s="6" t="s">
        <v>1469</v>
      </c>
      <c r="E1515" s="251" t="s">
        <v>1574</v>
      </c>
      <c r="F1515" s="251" t="s">
        <v>1575</v>
      </c>
      <c r="G1515" s="6" t="s">
        <v>999</v>
      </c>
      <c r="H1515" s="252">
        <v>20000</v>
      </c>
      <c r="I1515" s="6">
        <v>0</v>
      </c>
      <c r="J1515" s="6">
        <v>0</v>
      </c>
      <c r="K1515" s="6" t="s">
        <v>1478</v>
      </c>
      <c r="L1515" s="6" t="s">
        <v>1576</v>
      </c>
      <c r="M1515" s="6"/>
    </row>
    <row r="1516" spans="1:13" s="86" customFormat="1" ht="17.25" customHeight="1">
      <c r="A1516" s="6">
        <v>118</v>
      </c>
      <c r="B1516" s="254"/>
      <c r="C1516" s="250" t="s">
        <v>1577</v>
      </c>
      <c r="D1516" s="6" t="s">
        <v>1469</v>
      </c>
      <c r="E1516" s="251" t="s">
        <v>1578</v>
      </c>
      <c r="F1516" s="251" t="s">
        <v>1579</v>
      </c>
      <c r="G1516" s="6" t="s">
        <v>999</v>
      </c>
      <c r="H1516" s="252">
        <v>3550</v>
      </c>
      <c r="I1516" s="6">
        <v>0</v>
      </c>
      <c r="J1516" s="6">
        <v>0</v>
      </c>
      <c r="K1516" s="6" t="s">
        <v>1478</v>
      </c>
      <c r="L1516" s="6" t="s">
        <v>1580</v>
      </c>
      <c r="M1516" s="6"/>
    </row>
    <row r="1517" spans="1:13" s="86" customFormat="1" ht="17.25" customHeight="1">
      <c r="A1517" s="6">
        <v>119</v>
      </c>
      <c r="B1517" s="254"/>
      <c r="C1517" s="250" t="s">
        <v>1581</v>
      </c>
      <c r="D1517" s="6" t="s">
        <v>1539</v>
      </c>
      <c r="E1517" s="251" t="s">
        <v>1582</v>
      </c>
      <c r="F1517" s="251" t="s">
        <v>1583</v>
      </c>
      <c r="G1517" s="6" t="s">
        <v>1584</v>
      </c>
      <c r="H1517" s="252">
        <v>5377</v>
      </c>
      <c r="I1517" s="6">
        <v>0</v>
      </c>
      <c r="J1517" s="6">
        <v>0</v>
      </c>
      <c r="K1517" s="255">
        <v>43073</v>
      </c>
      <c r="L1517" s="6" t="s">
        <v>1585</v>
      </c>
      <c r="M1517" s="6"/>
    </row>
    <row r="1518" spans="1:13" s="86" customFormat="1" ht="17.25" customHeight="1">
      <c r="A1518" s="6">
        <v>120</v>
      </c>
      <c r="B1518" s="254"/>
      <c r="C1518" s="250" t="s">
        <v>1586</v>
      </c>
      <c r="D1518" s="6" t="s">
        <v>1533</v>
      </c>
      <c r="E1518" s="251" t="s">
        <v>1587</v>
      </c>
      <c r="F1518" s="251" t="s">
        <v>1588</v>
      </c>
      <c r="G1518" s="6" t="s">
        <v>999</v>
      </c>
      <c r="H1518" s="252">
        <v>5000</v>
      </c>
      <c r="I1518" s="6">
        <v>0</v>
      </c>
      <c r="J1518" s="6">
        <v>0</v>
      </c>
      <c r="K1518" s="255">
        <v>42769</v>
      </c>
      <c r="L1518" s="6" t="s">
        <v>1589</v>
      </c>
      <c r="M1518" s="6"/>
    </row>
    <row r="1519" spans="1:13" s="86" customFormat="1" ht="17.25" customHeight="1">
      <c r="A1519" s="6">
        <v>121</v>
      </c>
      <c r="B1519" s="254"/>
      <c r="C1519" s="253" t="s">
        <v>1590</v>
      </c>
      <c r="D1519" s="6" t="s">
        <v>1548</v>
      </c>
      <c r="E1519" s="251" t="s">
        <v>1591</v>
      </c>
      <c r="F1519" s="251" t="s">
        <v>1592</v>
      </c>
      <c r="G1519" s="6" t="s">
        <v>1593</v>
      </c>
      <c r="H1519" s="252">
        <v>5000</v>
      </c>
      <c r="I1519" s="6">
        <v>0</v>
      </c>
      <c r="J1519" s="6">
        <v>0</v>
      </c>
      <c r="K1519" s="6" t="s">
        <v>1594</v>
      </c>
      <c r="L1519" s="6" t="s">
        <v>1595</v>
      </c>
      <c r="M1519" s="6"/>
    </row>
    <row r="1520" spans="1:13" s="86" customFormat="1" ht="17.25" customHeight="1">
      <c r="A1520" s="6">
        <v>122</v>
      </c>
      <c r="B1520" s="254"/>
      <c r="C1520" s="253" t="s">
        <v>1596</v>
      </c>
      <c r="D1520" s="6" t="s">
        <v>1597</v>
      </c>
      <c r="E1520" s="251" t="s">
        <v>1598</v>
      </c>
      <c r="F1520" s="251" t="s">
        <v>1599</v>
      </c>
      <c r="G1520" s="6" t="s">
        <v>1593</v>
      </c>
      <c r="H1520" s="252">
        <v>5200</v>
      </c>
      <c r="I1520" s="6">
        <v>0</v>
      </c>
      <c r="J1520" s="6">
        <v>0</v>
      </c>
      <c r="K1520" s="6" t="s">
        <v>1600</v>
      </c>
      <c r="L1520" s="6" t="s">
        <v>1601</v>
      </c>
      <c r="M1520" s="6"/>
    </row>
    <row r="1521" spans="1:13" s="86" customFormat="1" ht="28.5" customHeight="1">
      <c r="A1521" s="6">
        <v>123</v>
      </c>
      <c r="B1521" s="254"/>
      <c r="C1521" s="253" t="s">
        <v>1602</v>
      </c>
      <c r="D1521" s="240" t="s">
        <v>1597</v>
      </c>
      <c r="E1521" s="251" t="s">
        <v>1603</v>
      </c>
      <c r="F1521" s="251" t="s">
        <v>1604</v>
      </c>
      <c r="G1521" s="240" t="s">
        <v>1605</v>
      </c>
      <c r="H1521" s="252">
        <v>5180</v>
      </c>
      <c r="I1521" s="4">
        <v>0</v>
      </c>
      <c r="J1521" s="4">
        <v>0</v>
      </c>
      <c r="K1521" s="238">
        <v>43011</v>
      </c>
      <c r="L1521" s="240" t="s">
        <v>1606</v>
      </c>
      <c r="M1521" s="240"/>
    </row>
    <row r="1522" spans="1:13" s="86" customFormat="1" ht="28.5" customHeight="1">
      <c r="A1522" s="6">
        <v>124</v>
      </c>
      <c r="B1522" s="254"/>
      <c r="C1522" s="253" t="s">
        <v>1607</v>
      </c>
      <c r="D1522" s="240" t="s">
        <v>1597</v>
      </c>
      <c r="E1522" s="251" t="s">
        <v>1608</v>
      </c>
      <c r="F1522" s="240" t="s">
        <v>1609</v>
      </c>
      <c r="G1522" s="240" t="s">
        <v>1593</v>
      </c>
      <c r="H1522" s="252">
        <v>5200</v>
      </c>
      <c r="I1522" s="4">
        <v>0</v>
      </c>
      <c r="J1522" s="4">
        <v>0</v>
      </c>
      <c r="K1522" s="240" t="s">
        <v>1600</v>
      </c>
      <c r="L1522" s="240" t="s">
        <v>1610</v>
      </c>
      <c r="M1522" s="5"/>
    </row>
    <row r="1523" spans="1:13" s="86" customFormat="1" ht="28.5" customHeight="1">
      <c r="A1523" s="6">
        <v>125</v>
      </c>
      <c r="B1523" s="254"/>
      <c r="C1523" s="253" t="s">
        <v>1611</v>
      </c>
      <c r="D1523" s="240" t="s">
        <v>1597</v>
      </c>
      <c r="E1523" s="251" t="s">
        <v>1612</v>
      </c>
      <c r="F1523" s="240" t="s">
        <v>1613</v>
      </c>
      <c r="G1523" s="240" t="s">
        <v>999</v>
      </c>
      <c r="H1523" s="252">
        <v>20000</v>
      </c>
      <c r="I1523" s="4">
        <v>0</v>
      </c>
      <c r="J1523" s="4">
        <v>0</v>
      </c>
      <c r="K1523" s="240" t="s">
        <v>1614</v>
      </c>
      <c r="L1523" s="240" t="s">
        <v>1615</v>
      </c>
      <c r="M1523" s="5"/>
    </row>
    <row r="1524" spans="1:13" s="86" customFormat="1" ht="28.5" customHeight="1">
      <c r="A1524" s="6">
        <v>126</v>
      </c>
      <c r="B1524" s="254"/>
      <c r="C1524" s="250" t="s">
        <v>1616</v>
      </c>
      <c r="D1524" s="240" t="s">
        <v>1617</v>
      </c>
      <c r="E1524" s="251" t="s">
        <v>1618</v>
      </c>
      <c r="F1524" s="240" t="s">
        <v>1559</v>
      </c>
      <c r="G1524" s="240" t="s">
        <v>1322</v>
      </c>
      <c r="H1524" s="252">
        <v>3200</v>
      </c>
      <c r="I1524" s="4">
        <v>0</v>
      </c>
      <c r="J1524" s="4">
        <v>0</v>
      </c>
      <c r="K1524" s="240" t="s">
        <v>48</v>
      </c>
      <c r="L1524" s="240" t="s">
        <v>1619</v>
      </c>
      <c r="M1524" s="5"/>
    </row>
    <row r="1525" spans="1:13" s="86" customFormat="1" ht="31.5" customHeight="1">
      <c r="A1525" s="6">
        <v>127</v>
      </c>
      <c r="B1525" s="254"/>
      <c r="C1525" s="250" t="s">
        <v>1620</v>
      </c>
      <c r="D1525" s="240" t="s">
        <v>1617</v>
      </c>
      <c r="E1525" s="251" t="s">
        <v>1621</v>
      </c>
      <c r="F1525" s="240" t="s">
        <v>1622</v>
      </c>
      <c r="G1525" s="240" t="s">
        <v>1605</v>
      </c>
      <c r="H1525" s="252">
        <v>3200</v>
      </c>
      <c r="I1525" s="4">
        <v>0</v>
      </c>
      <c r="J1525" s="4">
        <v>0</v>
      </c>
      <c r="K1525" s="240" t="s">
        <v>48</v>
      </c>
      <c r="L1525" s="240" t="s">
        <v>1623</v>
      </c>
      <c r="M1525" s="5"/>
    </row>
    <row r="1526" spans="1:13" s="86" customFormat="1" ht="31.5" customHeight="1">
      <c r="A1526" s="6">
        <v>128</v>
      </c>
      <c r="B1526" s="254"/>
      <c r="C1526" s="250" t="s">
        <v>1624</v>
      </c>
      <c r="D1526" s="17" t="s">
        <v>1625</v>
      </c>
      <c r="E1526" s="251" t="s">
        <v>1626</v>
      </c>
      <c r="F1526" s="17" t="s">
        <v>1627</v>
      </c>
      <c r="G1526" s="17" t="s">
        <v>1605</v>
      </c>
      <c r="H1526" s="252">
        <v>200</v>
      </c>
      <c r="I1526" s="4">
        <v>0</v>
      </c>
      <c r="J1526" s="4">
        <v>0</v>
      </c>
      <c r="K1526" s="17" t="s">
        <v>1628</v>
      </c>
      <c r="L1526" s="17" t="s">
        <v>1629</v>
      </c>
      <c r="M1526" s="5"/>
    </row>
    <row r="1527" spans="1:13" s="86" customFormat="1" ht="31.5" customHeight="1">
      <c r="A1527" s="6">
        <v>129</v>
      </c>
      <c r="B1527" s="254"/>
      <c r="C1527" s="250" t="s">
        <v>1630</v>
      </c>
      <c r="D1527" s="17" t="s">
        <v>1631</v>
      </c>
      <c r="E1527" s="251" t="s">
        <v>1632</v>
      </c>
      <c r="F1527" s="17" t="s">
        <v>1633</v>
      </c>
      <c r="G1527" s="17" t="s">
        <v>1605</v>
      </c>
      <c r="H1527" s="252">
        <v>500</v>
      </c>
      <c r="I1527" s="4">
        <v>0</v>
      </c>
      <c r="J1527" s="4">
        <v>0</v>
      </c>
      <c r="K1527" s="17" t="s">
        <v>1634</v>
      </c>
      <c r="L1527" s="17" t="s">
        <v>1635</v>
      </c>
      <c r="M1527" s="5"/>
    </row>
    <row r="1528" spans="1:13" s="86" customFormat="1" ht="31.5" customHeight="1">
      <c r="A1528" s="6">
        <v>130</v>
      </c>
      <c r="B1528" s="254"/>
      <c r="C1528" s="250" t="s">
        <v>1636</v>
      </c>
      <c r="D1528" s="17" t="s">
        <v>1631</v>
      </c>
      <c r="E1528" s="251" t="s">
        <v>1637</v>
      </c>
      <c r="F1528" s="17" t="s">
        <v>1638</v>
      </c>
      <c r="G1528" s="17" t="s">
        <v>1639</v>
      </c>
      <c r="H1528" s="252">
        <v>950</v>
      </c>
      <c r="I1528" s="4">
        <v>0</v>
      </c>
      <c r="J1528" s="4">
        <v>0</v>
      </c>
      <c r="K1528" s="261" t="s">
        <v>1640</v>
      </c>
      <c r="L1528" s="17" t="s">
        <v>1641</v>
      </c>
      <c r="M1528" s="5"/>
    </row>
    <row r="1529" spans="1:13" s="86" customFormat="1" ht="31.5" customHeight="1">
      <c r="A1529" s="6">
        <v>131</v>
      </c>
      <c r="B1529" s="254"/>
      <c r="C1529" s="253" t="s">
        <v>1642</v>
      </c>
      <c r="D1529" s="17" t="s">
        <v>1548</v>
      </c>
      <c r="E1529" s="251" t="s">
        <v>1643</v>
      </c>
      <c r="F1529" s="251" t="s">
        <v>1644</v>
      </c>
      <c r="G1529" s="17" t="s">
        <v>284</v>
      </c>
      <c r="H1529" s="252">
        <v>186000</v>
      </c>
      <c r="I1529" s="6">
        <v>0</v>
      </c>
      <c r="J1529" s="6">
        <v>0</v>
      </c>
      <c r="K1529" s="255">
        <v>42801</v>
      </c>
      <c r="L1529" s="17" t="s">
        <v>1645</v>
      </c>
      <c r="M1529" s="6"/>
    </row>
    <row r="1530" spans="1:13" s="86" customFormat="1" ht="31.5" customHeight="1">
      <c r="A1530" s="6">
        <v>132</v>
      </c>
      <c r="B1530" s="254"/>
      <c r="C1530" s="6" t="s">
        <v>1646</v>
      </c>
      <c r="D1530" s="6" t="s">
        <v>1647</v>
      </c>
      <c r="E1530" s="6" t="s">
        <v>1648</v>
      </c>
      <c r="F1530" s="6" t="s">
        <v>1649</v>
      </c>
      <c r="G1530" s="6" t="s">
        <v>243</v>
      </c>
      <c r="H1530" s="252">
        <v>20</v>
      </c>
      <c r="I1530" s="6">
        <v>0</v>
      </c>
      <c r="J1530" s="6">
        <v>0</v>
      </c>
      <c r="K1530" s="6"/>
      <c r="L1530" s="6" t="s">
        <v>1650</v>
      </c>
      <c r="M1530" s="6"/>
    </row>
    <row r="1531" spans="1:13" s="86" customFormat="1" ht="31.5" customHeight="1">
      <c r="A1531" s="6">
        <v>133</v>
      </c>
      <c r="B1531" s="254"/>
      <c r="C1531" s="6" t="s">
        <v>1651</v>
      </c>
      <c r="D1531" s="6" t="s">
        <v>1429</v>
      </c>
      <c r="E1531" s="6" t="s">
        <v>1652</v>
      </c>
      <c r="F1531" s="6" t="s">
        <v>1653</v>
      </c>
      <c r="G1531" s="6" t="s">
        <v>1654</v>
      </c>
      <c r="H1531" s="252">
        <v>2500</v>
      </c>
      <c r="I1531" s="6">
        <v>0</v>
      </c>
      <c r="J1531" s="6">
        <v>0</v>
      </c>
      <c r="K1531" s="6"/>
      <c r="L1531" s="6" t="s">
        <v>1655</v>
      </c>
      <c r="M1531" s="6"/>
    </row>
    <row r="1532" spans="1:13" s="86" customFormat="1" ht="31.5" customHeight="1">
      <c r="A1532" s="6">
        <v>134</v>
      </c>
      <c r="B1532" s="254"/>
      <c r="C1532" s="6" t="s">
        <v>1656</v>
      </c>
      <c r="D1532" s="6" t="s">
        <v>1435</v>
      </c>
      <c r="E1532" s="6" t="s">
        <v>1657</v>
      </c>
      <c r="F1532" s="6" t="s">
        <v>1658</v>
      </c>
      <c r="G1532" s="6" t="s">
        <v>243</v>
      </c>
      <c r="H1532" s="252">
        <v>308000</v>
      </c>
      <c r="I1532" s="6">
        <v>0</v>
      </c>
      <c r="J1532" s="6">
        <v>0</v>
      </c>
      <c r="K1532" s="6"/>
      <c r="L1532" s="6" t="s">
        <v>1659</v>
      </c>
      <c r="M1532" s="6"/>
    </row>
    <row r="1533" spans="1:13" s="86" customFormat="1" ht="22.5" customHeight="1">
      <c r="A1533" s="6">
        <v>135</v>
      </c>
      <c r="B1533" s="254"/>
      <c r="C1533" s="6" t="s">
        <v>1660</v>
      </c>
      <c r="D1533" s="6" t="s">
        <v>1661</v>
      </c>
      <c r="E1533" s="6" t="s">
        <v>1662</v>
      </c>
      <c r="F1533" s="6" t="s">
        <v>1663</v>
      </c>
      <c r="G1533" s="6" t="s">
        <v>1288</v>
      </c>
      <c r="H1533" s="252">
        <v>15000</v>
      </c>
      <c r="I1533" s="6">
        <v>0</v>
      </c>
      <c r="J1533" s="6">
        <v>0</v>
      </c>
      <c r="K1533" s="6"/>
      <c r="L1533" s="6" t="s">
        <v>1664</v>
      </c>
      <c r="M1533" s="6"/>
    </row>
    <row r="1534" spans="1:13" s="86" customFormat="1" ht="22.5" customHeight="1">
      <c r="A1534" s="6">
        <v>136</v>
      </c>
      <c r="B1534" s="254"/>
      <c r="C1534" s="6" t="s">
        <v>1665</v>
      </c>
      <c r="D1534" s="6" t="s">
        <v>1666</v>
      </c>
      <c r="E1534" s="6" t="s">
        <v>1667</v>
      </c>
      <c r="F1534" s="6" t="s">
        <v>1668</v>
      </c>
      <c r="G1534" s="6" t="s">
        <v>1322</v>
      </c>
      <c r="H1534" s="252">
        <v>300</v>
      </c>
      <c r="I1534" s="6">
        <v>0</v>
      </c>
      <c r="J1534" s="6">
        <v>0</v>
      </c>
      <c r="K1534" s="6"/>
      <c r="L1534" s="6" t="s">
        <v>1669</v>
      </c>
      <c r="M1534" s="6"/>
    </row>
    <row r="1535" spans="1:13" s="86" customFormat="1" ht="22.5" customHeight="1">
      <c r="A1535" s="6">
        <v>137</v>
      </c>
      <c r="B1535" s="254"/>
      <c r="C1535" s="6" t="s">
        <v>1670</v>
      </c>
      <c r="D1535" s="6" t="s">
        <v>1417</v>
      </c>
      <c r="E1535" s="6" t="s">
        <v>1671</v>
      </c>
      <c r="F1535" s="6" t="s">
        <v>1672</v>
      </c>
      <c r="G1535" s="6" t="s">
        <v>1288</v>
      </c>
      <c r="H1535" s="252">
        <v>5200</v>
      </c>
      <c r="I1535" s="6">
        <v>0</v>
      </c>
      <c r="J1535" s="6">
        <v>0</v>
      </c>
      <c r="K1535" s="6"/>
      <c r="L1535" s="6" t="s">
        <v>1673</v>
      </c>
      <c r="M1535" s="6"/>
    </row>
    <row r="1536" spans="1:13" s="86" customFormat="1" ht="22.5" customHeight="1">
      <c r="A1536" s="6">
        <v>138</v>
      </c>
      <c r="B1536" s="254"/>
      <c r="C1536" s="6" t="s">
        <v>1674</v>
      </c>
      <c r="D1536" s="6" t="s">
        <v>1675</v>
      </c>
      <c r="E1536" s="6" t="s">
        <v>1676</v>
      </c>
      <c r="F1536" s="6" t="s">
        <v>1677</v>
      </c>
      <c r="G1536" s="6" t="s">
        <v>1322</v>
      </c>
      <c r="H1536" s="252">
        <v>500</v>
      </c>
      <c r="I1536" s="6">
        <v>0</v>
      </c>
      <c r="J1536" s="6">
        <v>0</v>
      </c>
      <c r="K1536" s="255">
        <v>43132</v>
      </c>
      <c r="L1536" s="6" t="s">
        <v>1678</v>
      </c>
      <c r="M1536" s="6"/>
    </row>
    <row r="1537" spans="1:13" s="86" customFormat="1" ht="22.5" customHeight="1">
      <c r="A1537" s="6">
        <v>139</v>
      </c>
      <c r="B1537" s="254"/>
      <c r="C1537" s="6" t="s">
        <v>1679</v>
      </c>
      <c r="D1537" s="6" t="s">
        <v>1217</v>
      </c>
      <c r="E1537" s="6" t="s">
        <v>1671</v>
      </c>
      <c r="F1537" s="6" t="s">
        <v>1680</v>
      </c>
      <c r="G1537" s="6" t="s">
        <v>1288</v>
      </c>
      <c r="H1537" s="252">
        <v>5200</v>
      </c>
      <c r="I1537" s="6">
        <v>0</v>
      </c>
      <c r="J1537" s="6">
        <v>0</v>
      </c>
      <c r="K1537" s="6" t="s">
        <v>1681</v>
      </c>
      <c r="L1537" s="6" t="s">
        <v>1682</v>
      </c>
      <c r="M1537" s="6"/>
    </row>
    <row r="1538" spans="1:13" s="86" customFormat="1" ht="22.5" customHeight="1">
      <c r="A1538" s="6">
        <v>140</v>
      </c>
      <c r="B1538" s="254"/>
      <c r="C1538" s="6" t="s">
        <v>1683</v>
      </c>
      <c r="D1538" s="6" t="s">
        <v>1684</v>
      </c>
      <c r="E1538" s="6" t="s">
        <v>1685</v>
      </c>
      <c r="F1538" s="6" t="s">
        <v>1686</v>
      </c>
      <c r="G1538" s="6" t="s">
        <v>1322</v>
      </c>
      <c r="H1538" s="252">
        <v>200</v>
      </c>
      <c r="I1538" s="6">
        <v>0</v>
      </c>
      <c r="J1538" s="6">
        <v>0</v>
      </c>
      <c r="K1538" s="6" t="s">
        <v>1687</v>
      </c>
      <c r="L1538" s="6" t="s">
        <v>1688</v>
      </c>
      <c r="M1538" s="6"/>
    </row>
    <row r="1539" spans="1:13" s="86" customFormat="1" ht="22.5" customHeight="1">
      <c r="A1539" s="6">
        <v>141</v>
      </c>
      <c r="B1539" s="254"/>
      <c r="C1539" s="6" t="s">
        <v>1689</v>
      </c>
      <c r="D1539" s="6" t="s">
        <v>1143</v>
      </c>
      <c r="E1539" s="6" t="s">
        <v>1690</v>
      </c>
      <c r="F1539" s="6" t="s">
        <v>1691</v>
      </c>
      <c r="G1539" s="6" t="s">
        <v>243</v>
      </c>
      <c r="H1539" s="252">
        <v>38659653.881</v>
      </c>
      <c r="I1539" s="6">
        <v>0</v>
      </c>
      <c r="J1539" s="6">
        <v>0</v>
      </c>
      <c r="K1539" s="6" t="s">
        <v>1692</v>
      </c>
      <c r="L1539" s="6" t="s">
        <v>1693</v>
      </c>
      <c r="M1539" s="6"/>
    </row>
    <row r="1540" spans="1:13" s="86" customFormat="1" ht="22.5" customHeight="1">
      <c r="A1540" s="6">
        <v>142</v>
      </c>
      <c r="B1540" s="254"/>
      <c r="C1540" s="6" t="s">
        <v>1694</v>
      </c>
      <c r="D1540" s="6" t="s">
        <v>1695</v>
      </c>
      <c r="E1540" s="6" t="s">
        <v>1696</v>
      </c>
      <c r="F1540" s="6" t="s">
        <v>1697</v>
      </c>
      <c r="G1540" s="6" t="s">
        <v>243</v>
      </c>
      <c r="H1540" s="252">
        <v>878121</v>
      </c>
      <c r="I1540" s="6">
        <v>0</v>
      </c>
      <c r="J1540" s="6">
        <v>0</v>
      </c>
      <c r="K1540" s="255">
        <v>43405</v>
      </c>
      <c r="L1540" s="6" t="s">
        <v>1698</v>
      </c>
      <c r="M1540" s="6"/>
    </row>
    <row r="1541" spans="1:13" s="75" customFormat="1" ht="12.75">
      <c r="A1541" s="106"/>
      <c r="B1541" s="74"/>
      <c r="C1541" s="74"/>
      <c r="D1541" s="74"/>
      <c r="E1541" s="74"/>
      <c r="F1541" s="74"/>
      <c r="G1541" s="74"/>
      <c r="H1541" s="107"/>
      <c r="I1541" s="74"/>
      <c r="J1541" s="74"/>
      <c r="K1541" s="74"/>
      <c r="L1541" s="76"/>
      <c r="M1541" s="76"/>
    </row>
    <row r="1542" spans="1:13" s="75" customFormat="1" ht="12.75">
      <c r="A1542" s="106"/>
      <c r="B1542" s="74"/>
      <c r="C1542" s="74"/>
      <c r="D1542" s="74"/>
      <c r="E1542" s="74"/>
      <c r="F1542" s="74"/>
      <c r="G1542" s="74"/>
      <c r="H1542" s="107"/>
      <c r="I1542" s="74"/>
      <c r="J1542" s="74"/>
      <c r="K1542" s="74"/>
      <c r="L1542" s="76"/>
      <c r="M1542" s="76"/>
    </row>
    <row r="1543" spans="1:13" s="3" customFormat="1" ht="25.5">
      <c r="A1543" s="79">
        <v>7</v>
      </c>
      <c r="B1543" s="103" t="s">
        <v>25</v>
      </c>
      <c r="C1543" s="104"/>
      <c r="D1543" s="104"/>
      <c r="E1543" s="104"/>
      <c r="F1543" s="104"/>
      <c r="G1543" s="104"/>
      <c r="H1543" s="116">
        <f>+SUM(H1544:H1734)</f>
        <v>3279755</v>
      </c>
      <c r="I1543" s="116">
        <f>+SUM(I1544:I1734)</f>
        <v>0</v>
      </c>
      <c r="J1543" s="116">
        <f>+SUM(J1544:J1734)</f>
        <v>40857</v>
      </c>
      <c r="K1543" s="104"/>
      <c r="L1543" s="105"/>
      <c r="M1543" s="105"/>
    </row>
    <row r="1544" spans="1:13" s="401" customFormat="1" ht="39.75" customHeight="1">
      <c r="A1544" s="397">
        <v>1</v>
      </c>
      <c r="B1544" s="398"/>
      <c r="C1544" s="399" t="s">
        <v>3874</v>
      </c>
      <c r="D1544" s="399" t="s">
        <v>3875</v>
      </c>
      <c r="E1544" s="399" t="s">
        <v>3876</v>
      </c>
      <c r="F1544" s="249" t="s">
        <v>3877</v>
      </c>
      <c r="G1544" s="399" t="s">
        <v>3878</v>
      </c>
      <c r="H1544" s="400">
        <v>5150</v>
      </c>
      <c r="I1544" s="398"/>
      <c r="J1544" s="398"/>
      <c r="K1544" s="398" t="s">
        <v>2155</v>
      </c>
      <c r="L1544" s="249" t="s">
        <v>3879</v>
      </c>
      <c r="M1544" s="398"/>
    </row>
    <row r="1545" spans="1:13" s="401" customFormat="1" ht="39.75" customHeight="1">
      <c r="A1545" s="397">
        <v>2</v>
      </c>
      <c r="B1545" s="398"/>
      <c r="C1545" s="399" t="s">
        <v>3880</v>
      </c>
      <c r="D1545" s="399" t="s">
        <v>3881</v>
      </c>
      <c r="E1545" s="399" t="s">
        <v>3882</v>
      </c>
      <c r="F1545" s="249" t="s">
        <v>3883</v>
      </c>
      <c r="G1545" s="399" t="s">
        <v>3884</v>
      </c>
      <c r="H1545" s="400"/>
      <c r="I1545" s="398"/>
      <c r="J1545" s="398">
        <v>4500</v>
      </c>
      <c r="K1545" s="398" t="s">
        <v>2155</v>
      </c>
      <c r="L1545" s="249" t="s">
        <v>3885</v>
      </c>
      <c r="M1545" s="398"/>
    </row>
    <row r="1546" spans="1:13" s="401" customFormat="1" ht="39.75" customHeight="1">
      <c r="A1546" s="650">
        <v>3</v>
      </c>
      <c r="B1546" s="398"/>
      <c r="C1546" s="399" t="s">
        <v>3886</v>
      </c>
      <c r="D1546" s="399" t="s">
        <v>3881</v>
      </c>
      <c r="E1546" s="399" t="s">
        <v>3887</v>
      </c>
      <c r="F1546" s="249" t="s">
        <v>3888</v>
      </c>
      <c r="G1546" s="399" t="s">
        <v>3889</v>
      </c>
      <c r="H1546" s="400">
        <v>5200</v>
      </c>
      <c r="I1546" s="398"/>
      <c r="J1546" s="398"/>
      <c r="K1546" s="652" t="s">
        <v>2155</v>
      </c>
      <c r="L1546" s="654" t="s">
        <v>3890</v>
      </c>
      <c r="M1546" s="398"/>
    </row>
    <row r="1547" spans="1:13" s="401" customFormat="1" ht="39.75" customHeight="1">
      <c r="A1547" s="651"/>
      <c r="B1547" s="398"/>
      <c r="C1547" s="399" t="s">
        <v>38</v>
      </c>
      <c r="D1547" s="399" t="s">
        <v>3891</v>
      </c>
      <c r="E1547" s="399" t="s">
        <v>3887</v>
      </c>
      <c r="F1547" s="249" t="s">
        <v>3888</v>
      </c>
      <c r="G1547" s="399" t="s">
        <v>3892</v>
      </c>
      <c r="H1547" s="400">
        <v>3700</v>
      </c>
      <c r="I1547" s="398"/>
      <c r="J1547" s="398"/>
      <c r="K1547" s="653"/>
      <c r="L1547" s="655"/>
      <c r="M1547" s="398"/>
    </row>
    <row r="1548" spans="1:13" s="401" customFormat="1" ht="39.75" customHeight="1">
      <c r="A1548" s="397">
        <v>4</v>
      </c>
      <c r="B1548" s="398"/>
      <c r="C1548" s="399" t="s">
        <v>3893</v>
      </c>
      <c r="D1548" s="399" t="s">
        <v>3894</v>
      </c>
      <c r="E1548" s="399" t="s">
        <v>3895</v>
      </c>
      <c r="F1548" s="249" t="s">
        <v>3896</v>
      </c>
      <c r="G1548" s="399" t="s">
        <v>3897</v>
      </c>
      <c r="H1548" s="400">
        <v>4528</v>
      </c>
      <c r="I1548" s="398"/>
      <c r="J1548" s="398"/>
      <c r="K1548" s="398" t="s">
        <v>2155</v>
      </c>
      <c r="L1548" s="249" t="s">
        <v>3898</v>
      </c>
      <c r="M1548" s="398"/>
    </row>
    <row r="1549" spans="1:13" s="401" customFormat="1" ht="39.75" customHeight="1">
      <c r="A1549" s="397">
        <v>5</v>
      </c>
      <c r="B1549" s="398"/>
      <c r="C1549" s="406" t="s">
        <v>3899</v>
      </c>
      <c r="D1549" s="399" t="s">
        <v>3900</v>
      </c>
      <c r="E1549" s="407" t="s">
        <v>3901</v>
      </c>
      <c r="F1549" s="408" t="s">
        <v>3902</v>
      </c>
      <c r="G1549" s="399" t="s">
        <v>3903</v>
      </c>
      <c r="H1549" s="400">
        <v>9500</v>
      </c>
      <c r="I1549" s="398"/>
      <c r="J1549" s="398"/>
      <c r="K1549" s="398" t="s">
        <v>3904</v>
      </c>
      <c r="L1549" s="249" t="s">
        <v>3905</v>
      </c>
      <c r="M1549" s="398"/>
    </row>
    <row r="1550" spans="1:13" s="401" customFormat="1" ht="39.75" customHeight="1">
      <c r="A1550" s="397">
        <v>6</v>
      </c>
      <c r="B1550" s="398"/>
      <c r="C1550" s="406" t="s">
        <v>3906</v>
      </c>
      <c r="D1550" s="399" t="s">
        <v>3907</v>
      </c>
      <c r="E1550" s="407" t="s">
        <v>3908</v>
      </c>
      <c r="F1550" s="408" t="s">
        <v>3909</v>
      </c>
      <c r="G1550" s="399" t="s">
        <v>3903</v>
      </c>
      <c r="H1550" s="400">
        <v>9500</v>
      </c>
      <c r="I1550" s="398"/>
      <c r="J1550" s="398"/>
      <c r="K1550" s="398" t="s">
        <v>3904</v>
      </c>
      <c r="L1550" s="249" t="s">
        <v>3910</v>
      </c>
      <c r="M1550" s="398"/>
    </row>
    <row r="1551" spans="1:13" s="401" customFormat="1" ht="39.75" customHeight="1">
      <c r="A1551" s="397">
        <v>7</v>
      </c>
      <c r="B1551" s="398"/>
      <c r="C1551" s="406" t="s">
        <v>3911</v>
      </c>
      <c r="D1551" s="399" t="s">
        <v>3912</v>
      </c>
      <c r="E1551" s="407" t="s">
        <v>3913</v>
      </c>
      <c r="F1551" s="408" t="s">
        <v>3914</v>
      </c>
      <c r="G1551" s="399" t="s">
        <v>3915</v>
      </c>
      <c r="H1551" s="400">
        <v>7500</v>
      </c>
      <c r="I1551" s="398"/>
      <c r="J1551" s="398"/>
      <c r="K1551" s="398" t="s">
        <v>3916</v>
      </c>
      <c r="L1551" s="249" t="s">
        <v>3917</v>
      </c>
      <c r="M1551" s="398"/>
    </row>
    <row r="1552" spans="1:13" s="401" customFormat="1" ht="39.75" customHeight="1">
      <c r="A1552" s="397">
        <v>8</v>
      </c>
      <c r="B1552" s="398"/>
      <c r="C1552" s="406" t="s">
        <v>3918</v>
      </c>
      <c r="D1552" s="399" t="s">
        <v>3919</v>
      </c>
      <c r="E1552" s="249" t="s">
        <v>3920</v>
      </c>
      <c r="F1552" s="249" t="s">
        <v>3921</v>
      </c>
      <c r="G1552" s="399" t="s">
        <v>3922</v>
      </c>
      <c r="H1552" s="400">
        <f>400+400</f>
        <v>800</v>
      </c>
      <c r="I1552" s="398"/>
      <c r="J1552" s="398"/>
      <c r="K1552" s="398" t="s">
        <v>3904</v>
      </c>
      <c r="L1552" s="249" t="s">
        <v>3923</v>
      </c>
      <c r="M1552" s="398"/>
    </row>
    <row r="1553" spans="1:13" s="401" customFormat="1" ht="39.75" customHeight="1">
      <c r="A1553" s="397">
        <v>9</v>
      </c>
      <c r="B1553" s="398"/>
      <c r="C1553" s="406" t="s">
        <v>3924</v>
      </c>
      <c r="D1553" s="399" t="s">
        <v>3925</v>
      </c>
      <c r="E1553" s="407" t="s">
        <v>3926</v>
      </c>
      <c r="F1553" s="408" t="s">
        <v>3927</v>
      </c>
      <c r="G1553" s="399" t="s">
        <v>3928</v>
      </c>
      <c r="H1553" s="400">
        <v>795</v>
      </c>
      <c r="I1553" s="398"/>
      <c r="J1553" s="398"/>
      <c r="K1553" s="398" t="s">
        <v>3904</v>
      </c>
      <c r="L1553" s="249" t="s">
        <v>3929</v>
      </c>
      <c r="M1553" s="398"/>
    </row>
    <row r="1554" spans="1:13" s="401" customFormat="1" ht="39.75" customHeight="1">
      <c r="A1554" s="397">
        <v>10</v>
      </c>
      <c r="B1554" s="398"/>
      <c r="C1554" s="409" t="s">
        <v>3930</v>
      </c>
      <c r="D1554" s="399" t="s">
        <v>3931</v>
      </c>
      <c r="E1554" s="407" t="s">
        <v>3932</v>
      </c>
      <c r="F1554" s="407" t="s">
        <v>3933</v>
      </c>
      <c r="G1554" s="399" t="s">
        <v>3934</v>
      </c>
      <c r="H1554" s="400">
        <v>4580</v>
      </c>
      <c r="I1554" s="398"/>
      <c r="J1554" s="398"/>
      <c r="K1554" s="398" t="s">
        <v>3904</v>
      </c>
      <c r="L1554" s="249" t="s">
        <v>3935</v>
      </c>
      <c r="M1554" s="398"/>
    </row>
    <row r="1555" spans="1:13" s="401" customFormat="1" ht="39.75" customHeight="1">
      <c r="A1555" s="397">
        <v>11</v>
      </c>
      <c r="B1555" s="398"/>
      <c r="C1555" s="409" t="s">
        <v>3936</v>
      </c>
      <c r="D1555" s="399" t="s">
        <v>3937</v>
      </c>
      <c r="E1555" s="407" t="s">
        <v>3938</v>
      </c>
      <c r="F1555" s="407" t="s">
        <v>3939</v>
      </c>
      <c r="G1555" s="399" t="s">
        <v>3940</v>
      </c>
      <c r="H1555" s="400">
        <v>4683</v>
      </c>
      <c r="I1555" s="398"/>
      <c r="J1555" s="398"/>
      <c r="K1555" s="398" t="s">
        <v>3904</v>
      </c>
      <c r="L1555" s="249" t="s">
        <v>3941</v>
      </c>
      <c r="M1555" s="398"/>
    </row>
    <row r="1556" spans="1:13" s="401" customFormat="1" ht="39.75" customHeight="1">
      <c r="A1556" s="397">
        <v>12</v>
      </c>
      <c r="B1556" s="398"/>
      <c r="C1556" s="409" t="s">
        <v>3942</v>
      </c>
      <c r="D1556" s="399" t="s">
        <v>3943</v>
      </c>
      <c r="E1556" s="407" t="s">
        <v>3944</v>
      </c>
      <c r="F1556" s="407" t="s">
        <v>3945</v>
      </c>
      <c r="G1556" s="399" t="s">
        <v>3946</v>
      </c>
      <c r="H1556" s="400">
        <f>200+3000</f>
        <v>3200</v>
      </c>
      <c r="I1556" s="398"/>
      <c r="J1556" s="398"/>
      <c r="K1556" s="398" t="s">
        <v>3904</v>
      </c>
      <c r="L1556" s="249" t="s">
        <v>3947</v>
      </c>
      <c r="M1556" s="398"/>
    </row>
    <row r="1557" spans="1:13" s="401" customFormat="1" ht="39.75" customHeight="1">
      <c r="A1557" s="397">
        <v>13</v>
      </c>
      <c r="B1557" s="398"/>
      <c r="C1557" s="409" t="s">
        <v>3948</v>
      </c>
      <c r="D1557" s="399" t="s">
        <v>3943</v>
      </c>
      <c r="E1557" s="407" t="s">
        <v>3944</v>
      </c>
      <c r="F1557" s="407" t="s">
        <v>3949</v>
      </c>
      <c r="G1557" s="399" t="s">
        <v>3946</v>
      </c>
      <c r="H1557" s="400">
        <f>200+3000</f>
        <v>3200</v>
      </c>
      <c r="I1557" s="398"/>
      <c r="J1557" s="398"/>
      <c r="K1557" s="398" t="s">
        <v>3904</v>
      </c>
      <c r="L1557" s="249" t="s">
        <v>3950</v>
      </c>
      <c r="M1557" s="398"/>
    </row>
    <row r="1558" spans="1:13" s="401" customFormat="1" ht="45.75" customHeight="1">
      <c r="A1558" s="397">
        <v>14</v>
      </c>
      <c r="B1558" s="398"/>
      <c r="C1558" s="409" t="s">
        <v>3951</v>
      </c>
      <c r="D1558" s="399" t="s">
        <v>3952</v>
      </c>
      <c r="E1558" s="407" t="s">
        <v>3953</v>
      </c>
      <c r="F1558" s="407" t="s">
        <v>3954</v>
      </c>
      <c r="G1558" s="399" t="s">
        <v>3955</v>
      </c>
      <c r="H1558" s="400">
        <v>115400</v>
      </c>
      <c r="I1558" s="398"/>
      <c r="J1558" s="398"/>
      <c r="K1558" s="398" t="s">
        <v>3904</v>
      </c>
      <c r="L1558" s="249" t="s">
        <v>3956</v>
      </c>
      <c r="M1558" s="398"/>
    </row>
    <row r="1559" spans="1:13" s="401" customFormat="1" ht="39.75" customHeight="1">
      <c r="A1559" s="397">
        <v>15</v>
      </c>
      <c r="B1559" s="398"/>
      <c r="C1559" s="410" t="s">
        <v>3957</v>
      </c>
      <c r="D1559" s="411" t="s">
        <v>3958</v>
      </c>
      <c r="E1559" s="398" t="s">
        <v>3959</v>
      </c>
      <c r="F1559" s="412" t="s">
        <v>3960</v>
      </c>
      <c r="G1559" s="411" t="s">
        <v>3961</v>
      </c>
      <c r="H1559" s="400">
        <v>4136</v>
      </c>
      <c r="I1559" s="398"/>
      <c r="J1559" s="398"/>
      <c r="K1559" s="398" t="s">
        <v>3962</v>
      </c>
      <c r="L1559" s="413" t="s">
        <v>3963</v>
      </c>
      <c r="M1559" s="398"/>
    </row>
    <row r="1560" spans="1:13" s="401" customFormat="1" ht="39.75" customHeight="1">
      <c r="A1560" s="397">
        <v>16</v>
      </c>
      <c r="B1560" s="398"/>
      <c r="C1560" s="414" t="s">
        <v>3964</v>
      </c>
      <c r="D1560" s="411" t="s">
        <v>3965</v>
      </c>
      <c r="E1560" s="415" t="s">
        <v>3966</v>
      </c>
      <c r="F1560" s="416" t="s">
        <v>3967</v>
      </c>
      <c r="G1560" s="411" t="s">
        <v>3968</v>
      </c>
      <c r="H1560" s="400">
        <v>1990</v>
      </c>
      <c r="I1560" s="398"/>
      <c r="J1560" s="398"/>
      <c r="K1560" s="415" t="s">
        <v>3962</v>
      </c>
      <c r="L1560" s="417" t="s">
        <v>3969</v>
      </c>
      <c r="M1560" s="398"/>
    </row>
    <row r="1561" spans="1:13" s="401" customFormat="1" ht="39.75" customHeight="1">
      <c r="A1561" s="397">
        <v>17</v>
      </c>
      <c r="B1561" s="398"/>
      <c r="C1561" s="410" t="s">
        <v>3970</v>
      </c>
      <c r="D1561" s="411" t="s">
        <v>3971</v>
      </c>
      <c r="E1561" s="398" t="s">
        <v>3972</v>
      </c>
      <c r="F1561" s="412" t="s">
        <v>3973</v>
      </c>
      <c r="G1561" s="411" t="s">
        <v>3974</v>
      </c>
      <c r="H1561" s="400">
        <f>140+1000</f>
        <v>1140</v>
      </c>
      <c r="I1561" s="398"/>
      <c r="J1561" s="398"/>
      <c r="K1561" s="398" t="s">
        <v>3962</v>
      </c>
      <c r="L1561" s="413" t="s">
        <v>3975</v>
      </c>
      <c r="M1561" s="398"/>
    </row>
    <row r="1562" spans="1:13" s="401" customFormat="1" ht="39.75" customHeight="1">
      <c r="A1562" s="402">
        <v>18</v>
      </c>
      <c r="B1562" s="398"/>
      <c r="C1562" s="410" t="s">
        <v>3976</v>
      </c>
      <c r="D1562" s="411" t="s">
        <v>3977</v>
      </c>
      <c r="E1562" s="403" t="s">
        <v>3972</v>
      </c>
      <c r="F1562" s="418" t="s">
        <v>3978</v>
      </c>
      <c r="G1562" s="411" t="s">
        <v>3979</v>
      </c>
      <c r="H1562" s="400">
        <v>10900</v>
      </c>
      <c r="I1562" s="398"/>
      <c r="J1562" s="398"/>
      <c r="K1562" s="403" t="s">
        <v>3962</v>
      </c>
      <c r="L1562" s="419" t="s">
        <v>3980</v>
      </c>
      <c r="M1562" s="398"/>
    </row>
    <row r="1563" spans="1:13" s="401" customFormat="1" ht="39.75" customHeight="1">
      <c r="A1563" s="650">
        <v>19</v>
      </c>
      <c r="B1563" s="398"/>
      <c r="C1563" s="410" t="s">
        <v>3981</v>
      </c>
      <c r="D1563" s="411" t="s">
        <v>3977</v>
      </c>
      <c r="E1563" s="652" t="s">
        <v>3982</v>
      </c>
      <c r="F1563" s="656" t="s">
        <v>3983</v>
      </c>
      <c r="G1563" s="411" t="s">
        <v>3984</v>
      </c>
      <c r="H1563" s="400">
        <v>6270</v>
      </c>
      <c r="I1563" s="398"/>
      <c r="J1563" s="398"/>
      <c r="K1563" s="652" t="s">
        <v>3962</v>
      </c>
      <c r="L1563" s="658" t="s">
        <v>3985</v>
      </c>
      <c r="M1563" s="398"/>
    </row>
    <row r="1564" spans="1:13" s="401" customFormat="1" ht="39.75" customHeight="1">
      <c r="A1564" s="651"/>
      <c r="B1564" s="398"/>
      <c r="C1564" s="421" t="s">
        <v>3986</v>
      </c>
      <c r="D1564" s="411" t="s">
        <v>3977</v>
      </c>
      <c r="E1564" s="653"/>
      <c r="F1564" s="657"/>
      <c r="G1564" s="411" t="s">
        <v>3984</v>
      </c>
      <c r="H1564" s="400">
        <v>6270</v>
      </c>
      <c r="I1564" s="398"/>
      <c r="J1564" s="398"/>
      <c r="K1564" s="653"/>
      <c r="L1564" s="659"/>
      <c r="M1564" s="398"/>
    </row>
    <row r="1565" spans="1:13" s="401" customFormat="1" ht="39.75" customHeight="1">
      <c r="A1565" s="402"/>
      <c r="B1565" s="398"/>
      <c r="C1565" s="422" t="s">
        <v>3987</v>
      </c>
      <c r="D1565" s="411" t="s">
        <v>3988</v>
      </c>
      <c r="E1565" s="403" t="s">
        <v>3989</v>
      </c>
      <c r="F1565" s="420" t="s">
        <v>3990</v>
      </c>
      <c r="G1565" s="411" t="s">
        <v>3991</v>
      </c>
      <c r="H1565" s="400">
        <v>351645</v>
      </c>
      <c r="I1565" s="398"/>
      <c r="J1565" s="398"/>
      <c r="K1565" s="423">
        <v>43099</v>
      </c>
      <c r="L1565" s="423" t="s">
        <v>3992</v>
      </c>
      <c r="M1565" s="398"/>
    </row>
    <row r="1566" spans="1:13" s="401" customFormat="1" ht="39.75" customHeight="1">
      <c r="A1566" s="397">
        <v>21</v>
      </c>
      <c r="B1566" s="398"/>
      <c r="C1566" s="411" t="s">
        <v>3993</v>
      </c>
      <c r="D1566" s="411" t="s">
        <v>3875</v>
      </c>
      <c r="E1566" s="398" t="s">
        <v>3994</v>
      </c>
      <c r="F1566" s="424" t="s">
        <v>3995</v>
      </c>
      <c r="G1566" s="411" t="s">
        <v>3996</v>
      </c>
      <c r="H1566" s="400">
        <v>6800</v>
      </c>
      <c r="I1566" s="398"/>
      <c r="J1566" s="398"/>
      <c r="K1566" s="398" t="s">
        <v>3962</v>
      </c>
      <c r="L1566" s="424" t="s">
        <v>3997</v>
      </c>
      <c r="M1566" s="398"/>
    </row>
    <row r="1567" spans="1:13" s="401" customFormat="1" ht="39.75" customHeight="1">
      <c r="A1567" s="397">
        <v>22</v>
      </c>
      <c r="B1567" s="403"/>
      <c r="C1567" s="425" t="s">
        <v>3998</v>
      </c>
      <c r="D1567" s="425" t="s">
        <v>3999</v>
      </c>
      <c r="E1567" s="425" t="s">
        <v>4000</v>
      </c>
      <c r="F1567" s="404" t="s">
        <v>4001</v>
      </c>
      <c r="G1567" s="425" t="s">
        <v>4002</v>
      </c>
      <c r="H1567" s="426">
        <v>28491</v>
      </c>
      <c r="I1567" s="403"/>
      <c r="J1567" s="403"/>
      <c r="K1567" s="427">
        <v>42398</v>
      </c>
      <c r="L1567" s="404" t="s">
        <v>4003</v>
      </c>
      <c r="M1567" s="398"/>
    </row>
    <row r="1568" spans="1:13" s="401" customFormat="1" ht="39.75" customHeight="1">
      <c r="A1568" s="397">
        <v>23</v>
      </c>
      <c r="B1568" s="403"/>
      <c r="C1568" s="425" t="s">
        <v>4004</v>
      </c>
      <c r="D1568" s="425" t="s">
        <v>4005</v>
      </c>
      <c r="E1568" s="425" t="s">
        <v>4006</v>
      </c>
      <c r="F1568" s="404" t="s">
        <v>4007</v>
      </c>
      <c r="G1568" s="425" t="s">
        <v>4002</v>
      </c>
      <c r="H1568" s="426">
        <v>10140</v>
      </c>
      <c r="I1568" s="403"/>
      <c r="J1568" s="403"/>
      <c r="K1568" s="427" t="s">
        <v>4008</v>
      </c>
      <c r="L1568" s="404" t="s">
        <v>4009</v>
      </c>
      <c r="M1568" s="398"/>
    </row>
    <row r="1569" spans="1:13" s="401" customFormat="1" ht="39.75" customHeight="1">
      <c r="A1569" s="397">
        <v>27</v>
      </c>
      <c r="B1569" s="403"/>
      <c r="C1569" s="425" t="s">
        <v>4010</v>
      </c>
      <c r="D1569" s="411" t="s">
        <v>3875</v>
      </c>
      <c r="E1569" s="425" t="s">
        <v>4011</v>
      </c>
      <c r="F1569" s="404" t="s">
        <v>4012</v>
      </c>
      <c r="G1569" s="425" t="s">
        <v>4013</v>
      </c>
      <c r="H1569" s="426">
        <v>3200</v>
      </c>
      <c r="I1569" s="403"/>
      <c r="J1569" s="403"/>
      <c r="K1569" s="427" t="s">
        <v>4008</v>
      </c>
      <c r="L1569" s="404" t="s">
        <v>4014</v>
      </c>
      <c r="M1569" s="398"/>
    </row>
    <row r="1570" spans="1:13" s="401" customFormat="1" ht="39.75" customHeight="1">
      <c r="A1570" s="397">
        <v>28</v>
      </c>
      <c r="B1570" s="403"/>
      <c r="C1570" s="425" t="s">
        <v>4015</v>
      </c>
      <c r="D1570" s="425" t="s">
        <v>4016</v>
      </c>
      <c r="E1570" s="425" t="s">
        <v>4017</v>
      </c>
      <c r="F1570" s="404" t="s">
        <v>4018</v>
      </c>
      <c r="G1570" s="425" t="s">
        <v>4013</v>
      </c>
      <c r="H1570" s="426">
        <v>2177</v>
      </c>
      <c r="I1570" s="403"/>
      <c r="J1570" s="403"/>
      <c r="K1570" s="427" t="s">
        <v>4019</v>
      </c>
      <c r="L1570" s="404" t="s">
        <v>4020</v>
      </c>
      <c r="M1570" s="398"/>
    </row>
    <row r="1571" spans="1:13" s="401" customFormat="1" ht="39.75" customHeight="1">
      <c r="A1571" s="397">
        <v>29</v>
      </c>
      <c r="B1571" s="403"/>
      <c r="C1571" s="425" t="s">
        <v>2375</v>
      </c>
      <c r="D1571" s="425" t="s">
        <v>3999</v>
      </c>
      <c r="E1571" s="425" t="s">
        <v>4021</v>
      </c>
      <c r="F1571" s="404" t="s">
        <v>4022</v>
      </c>
      <c r="G1571" s="425" t="s">
        <v>985</v>
      </c>
      <c r="H1571" s="426">
        <v>8890</v>
      </c>
      <c r="I1571" s="403"/>
      <c r="J1571" s="403"/>
      <c r="K1571" s="427" t="s">
        <v>1754</v>
      </c>
      <c r="L1571" s="404" t="s">
        <v>4023</v>
      </c>
      <c r="M1571" s="398"/>
    </row>
    <row r="1572" spans="1:13" s="401" customFormat="1" ht="39.75" customHeight="1">
      <c r="A1572" s="397">
        <v>30</v>
      </c>
      <c r="B1572" s="403"/>
      <c r="C1572" s="425" t="s">
        <v>4024</v>
      </c>
      <c r="D1572" s="425" t="s">
        <v>4025</v>
      </c>
      <c r="E1572" s="425" t="s">
        <v>4026</v>
      </c>
      <c r="F1572" s="404" t="s">
        <v>4027</v>
      </c>
      <c r="G1572" s="425" t="s">
        <v>4028</v>
      </c>
      <c r="H1572" s="426">
        <v>1857</v>
      </c>
      <c r="I1572" s="403"/>
      <c r="J1572" s="403"/>
      <c r="K1572" s="427" t="s">
        <v>3916</v>
      </c>
      <c r="L1572" s="404" t="s">
        <v>4029</v>
      </c>
      <c r="M1572" s="398"/>
    </row>
    <row r="1573" spans="1:13" s="401" customFormat="1" ht="39.75" customHeight="1">
      <c r="A1573" s="397">
        <v>31</v>
      </c>
      <c r="B1573" s="403"/>
      <c r="C1573" s="425" t="s">
        <v>4030</v>
      </c>
      <c r="D1573" s="425" t="s">
        <v>4031</v>
      </c>
      <c r="E1573" s="425" t="s">
        <v>4032</v>
      </c>
      <c r="F1573" s="404" t="s">
        <v>4033</v>
      </c>
      <c r="G1573" s="425" t="s">
        <v>1135</v>
      </c>
      <c r="H1573" s="426">
        <v>14020</v>
      </c>
      <c r="I1573" s="403"/>
      <c r="J1573" s="403"/>
      <c r="K1573" s="427" t="s">
        <v>4034</v>
      </c>
      <c r="L1573" s="404" t="s">
        <v>4035</v>
      </c>
      <c r="M1573" s="398"/>
    </row>
    <row r="1574" spans="1:13" s="401" customFormat="1" ht="39.75" customHeight="1">
      <c r="A1574" s="397">
        <v>32</v>
      </c>
      <c r="B1574" s="403"/>
      <c r="C1574" s="425" t="s">
        <v>4036</v>
      </c>
      <c r="D1574" s="425" t="s">
        <v>4037</v>
      </c>
      <c r="E1574" s="425" t="s">
        <v>4038</v>
      </c>
      <c r="F1574" s="404" t="s">
        <v>4039</v>
      </c>
      <c r="G1574" s="425" t="s">
        <v>1135</v>
      </c>
      <c r="H1574" s="426">
        <v>1200</v>
      </c>
      <c r="I1574" s="403"/>
      <c r="J1574" s="403"/>
      <c r="K1574" s="427" t="s">
        <v>3916</v>
      </c>
      <c r="L1574" s="404" t="s">
        <v>4040</v>
      </c>
      <c r="M1574" s="398"/>
    </row>
    <row r="1575" spans="1:13" s="401" customFormat="1" ht="39.75" customHeight="1">
      <c r="A1575" s="397">
        <v>33</v>
      </c>
      <c r="B1575" s="403"/>
      <c r="C1575" s="425" t="s">
        <v>4041</v>
      </c>
      <c r="D1575" s="425" t="s">
        <v>4042</v>
      </c>
      <c r="E1575" s="425" t="s">
        <v>4043</v>
      </c>
      <c r="F1575" s="404" t="s">
        <v>4044</v>
      </c>
      <c r="G1575" s="425" t="s">
        <v>4045</v>
      </c>
      <c r="H1575" s="426">
        <v>1515</v>
      </c>
      <c r="I1575" s="403"/>
      <c r="J1575" s="403"/>
      <c r="K1575" s="427" t="s">
        <v>3916</v>
      </c>
      <c r="L1575" s="404" t="s">
        <v>4046</v>
      </c>
      <c r="M1575" s="398"/>
    </row>
    <row r="1576" spans="1:13" s="401" customFormat="1" ht="39.75" customHeight="1">
      <c r="A1576" s="397">
        <v>34</v>
      </c>
      <c r="B1576" s="403"/>
      <c r="C1576" s="425" t="s">
        <v>2682</v>
      </c>
      <c r="D1576" s="425" t="s">
        <v>4047</v>
      </c>
      <c r="E1576" s="425" t="s">
        <v>4048</v>
      </c>
      <c r="F1576" s="404" t="s">
        <v>4049</v>
      </c>
      <c r="G1576" s="425" t="s">
        <v>4050</v>
      </c>
      <c r="H1576" s="426">
        <v>82820</v>
      </c>
      <c r="I1576" s="403"/>
      <c r="J1576" s="403"/>
      <c r="K1576" s="427" t="s">
        <v>3916</v>
      </c>
      <c r="L1576" s="404" t="s">
        <v>4051</v>
      </c>
      <c r="M1576" s="398"/>
    </row>
    <row r="1577" spans="1:13" s="401" customFormat="1" ht="39.75" customHeight="1">
      <c r="A1577" s="397">
        <v>35</v>
      </c>
      <c r="B1577" s="403"/>
      <c r="C1577" s="425" t="s">
        <v>4052</v>
      </c>
      <c r="D1577" s="425" t="s">
        <v>4053</v>
      </c>
      <c r="E1577" s="425" t="s">
        <v>4054</v>
      </c>
      <c r="F1577" s="404" t="s">
        <v>4055</v>
      </c>
      <c r="G1577" s="425" t="s">
        <v>4056</v>
      </c>
      <c r="H1577" s="426">
        <v>5160</v>
      </c>
      <c r="I1577" s="403"/>
      <c r="J1577" s="403"/>
      <c r="K1577" s="427" t="s">
        <v>3916</v>
      </c>
      <c r="L1577" s="404" t="s">
        <v>4057</v>
      </c>
      <c r="M1577" s="398"/>
    </row>
    <row r="1578" spans="1:13" s="401" customFormat="1" ht="39.75" customHeight="1">
      <c r="A1578" s="397">
        <v>38</v>
      </c>
      <c r="B1578" s="398"/>
      <c r="C1578" s="399" t="s">
        <v>4058</v>
      </c>
      <c r="D1578" s="399" t="s">
        <v>4059</v>
      </c>
      <c r="E1578" s="399" t="s">
        <v>4060</v>
      </c>
      <c r="F1578" s="249" t="s">
        <v>4061</v>
      </c>
      <c r="G1578" s="399" t="s">
        <v>4062</v>
      </c>
      <c r="H1578" s="400">
        <v>197527</v>
      </c>
      <c r="I1578" s="398"/>
      <c r="J1578" s="398"/>
      <c r="K1578" s="398" t="s">
        <v>4063</v>
      </c>
      <c r="L1578" s="249" t="s">
        <v>4064</v>
      </c>
      <c r="M1578" s="398"/>
    </row>
    <row r="1579" spans="1:13" s="401" customFormat="1" ht="39.75" customHeight="1">
      <c r="A1579" s="397">
        <v>39</v>
      </c>
      <c r="B1579" s="398"/>
      <c r="C1579" s="399" t="s">
        <v>4065</v>
      </c>
      <c r="D1579" s="399" t="s">
        <v>4066</v>
      </c>
      <c r="E1579" s="399" t="s">
        <v>4067</v>
      </c>
      <c r="F1579" s="249" t="s">
        <v>4068</v>
      </c>
      <c r="G1579" s="399" t="s">
        <v>4069</v>
      </c>
      <c r="H1579" s="400">
        <v>62400</v>
      </c>
      <c r="I1579" s="398"/>
      <c r="J1579" s="398"/>
      <c r="K1579" s="398" t="s">
        <v>4070</v>
      </c>
      <c r="L1579" s="249" t="s">
        <v>4071</v>
      </c>
      <c r="M1579" s="398"/>
    </row>
    <row r="1580" spans="1:13" s="401" customFormat="1" ht="39.75" customHeight="1">
      <c r="A1580" s="397">
        <v>40</v>
      </c>
      <c r="B1580" s="398"/>
      <c r="C1580" s="399" t="s">
        <v>4065</v>
      </c>
      <c r="D1580" s="399" t="s">
        <v>4066</v>
      </c>
      <c r="E1580" s="399" t="s">
        <v>4072</v>
      </c>
      <c r="F1580" s="249" t="s">
        <v>4073</v>
      </c>
      <c r="G1580" s="399" t="s">
        <v>4074</v>
      </c>
      <c r="H1580" s="400">
        <v>12676</v>
      </c>
      <c r="I1580" s="398"/>
      <c r="J1580" s="398"/>
      <c r="K1580" s="428">
        <v>42649</v>
      </c>
      <c r="L1580" s="249" t="s">
        <v>4075</v>
      </c>
      <c r="M1580" s="398"/>
    </row>
    <row r="1581" spans="1:13" s="401" customFormat="1" ht="39.75" customHeight="1">
      <c r="A1581" s="397">
        <v>41</v>
      </c>
      <c r="B1581" s="398"/>
      <c r="C1581" s="399" t="s">
        <v>4076</v>
      </c>
      <c r="D1581" s="399" t="s">
        <v>4077</v>
      </c>
      <c r="E1581" s="399" t="s">
        <v>4078</v>
      </c>
      <c r="F1581" s="249" t="s">
        <v>4079</v>
      </c>
      <c r="G1581" s="399" t="s">
        <v>4080</v>
      </c>
      <c r="H1581" s="400"/>
      <c r="I1581" s="398"/>
      <c r="J1581" s="398">
        <v>10329</v>
      </c>
      <c r="K1581" s="398" t="s">
        <v>4081</v>
      </c>
      <c r="L1581" s="249" t="s">
        <v>4082</v>
      </c>
      <c r="M1581" s="398"/>
    </row>
    <row r="1582" spans="1:13" s="401" customFormat="1" ht="39.75" customHeight="1">
      <c r="A1582" s="397">
        <v>42</v>
      </c>
      <c r="B1582" s="398"/>
      <c r="C1582" s="429" t="s">
        <v>4083</v>
      </c>
      <c r="D1582" s="429" t="s">
        <v>4084</v>
      </c>
      <c r="E1582" s="429" t="s">
        <v>4085</v>
      </c>
      <c r="F1582" s="430" t="s">
        <v>4086</v>
      </c>
      <c r="G1582" s="429" t="s">
        <v>4087</v>
      </c>
      <c r="H1582" s="400">
        <f>200+3000</f>
        <v>3200</v>
      </c>
      <c r="I1582" s="398"/>
      <c r="J1582" s="398"/>
      <c r="K1582" s="398" t="s">
        <v>4070</v>
      </c>
      <c r="L1582" s="430" t="s">
        <v>4088</v>
      </c>
      <c r="M1582" s="398"/>
    </row>
    <row r="1583" spans="1:13" s="401" customFormat="1" ht="39.75" customHeight="1">
      <c r="A1583" s="397">
        <v>43</v>
      </c>
      <c r="B1583" s="398"/>
      <c r="C1583" s="429" t="s">
        <v>4089</v>
      </c>
      <c r="D1583" s="429" t="s">
        <v>4090</v>
      </c>
      <c r="E1583" s="429" t="s">
        <v>4091</v>
      </c>
      <c r="F1583" s="430" t="s">
        <v>4092</v>
      </c>
      <c r="G1583" s="429" t="s">
        <v>4093</v>
      </c>
      <c r="H1583" s="400"/>
      <c r="I1583" s="398"/>
      <c r="J1583" s="398">
        <v>2500</v>
      </c>
      <c r="K1583" s="398" t="s">
        <v>2942</v>
      </c>
      <c r="L1583" s="430" t="s">
        <v>4094</v>
      </c>
      <c r="M1583" s="398"/>
    </row>
    <row r="1584" spans="1:13" s="401" customFormat="1" ht="39.75" customHeight="1">
      <c r="A1584" s="397">
        <v>44</v>
      </c>
      <c r="B1584" s="398"/>
      <c r="C1584" s="429" t="s">
        <v>4095</v>
      </c>
      <c r="D1584" s="429" t="s">
        <v>4096</v>
      </c>
      <c r="E1584" s="429" t="s">
        <v>4097</v>
      </c>
      <c r="F1584" s="430" t="s">
        <v>4098</v>
      </c>
      <c r="G1584" s="429" t="s">
        <v>4099</v>
      </c>
      <c r="H1584" s="400"/>
      <c r="I1584" s="398"/>
      <c r="J1584" s="398">
        <v>4400</v>
      </c>
      <c r="K1584" s="398" t="s">
        <v>4081</v>
      </c>
      <c r="L1584" s="430" t="s">
        <v>4100</v>
      </c>
      <c r="M1584" s="398"/>
    </row>
    <row r="1585" spans="1:13" s="401" customFormat="1" ht="39.75" customHeight="1">
      <c r="A1585" s="397">
        <v>45</v>
      </c>
      <c r="B1585" s="398"/>
      <c r="C1585" s="429" t="s">
        <v>4101</v>
      </c>
      <c r="D1585" s="429" t="s">
        <v>4102</v>
      </c>
      <c r="E1585" s="429" t="s">
        <v>4103</v>
      </c>
      <c r="F1585" s="430" t="s">
        <v>4104</v>
      </c>
      <c r="G1585" s="429" t="s">
        <v>4105</v>
      </c>
      <c r="H1585" s="400">
        <v>400</v>
      </c>
      <c r="I1585" s="398"/>
      <c r="J1585" s="398"/>
      <c r="K1585" s="398" t="s">
        <v>4106</v>
      </c>
      <c r="L1585" s="430" t="s">
        <v>4107</v>
      </c>
      <c r="M1585" s="398"/>
    </row>
    <row r="1586" spans="1:13" s="401" customFormat="1" ht="39.75" customHeight="1">
      <c r="A1586" s="397">
        <v>46</v>
      </c>
      <c r="B1586" s="398"/>
      <c r="C1586" s="429" t="s">
        <v>4108</v>
      </c>
      <c r="D1586" s="429" t="s">
        <v>4102</v>
      </c>
      <c r="E1586" s="429" t="s">
        <v>4103</v>
      </c>
      <c r="F1586" s="430" t="s">
        <v>4104</v>
      </c>
      <c r="G1586" s="429" t="s">
        <v>4109</v>
      </c>
      <c r="H1586" s="400">
        <v>5400</v>
      </c>
      <c r="I1586" s="398"/>
      <c r="J1586" s="398"/>
      <c r="K1586" s="398" t="s">
        <v>4106</v>
      </c>
      <c r="L1586" s="430" t="s">
        <v>4110</v>
      </c>
      <c r="M1586" s="398"/>
    </row>
    <row r="1587" spans="1:13" s="401" customFormat="1" ht="39.75" customHeight="1">
      <c r="A1587" s="397">
        <v>47</v>
      </c>
      <c r="B1587" s="398"/>
      <c r="C1587" s="429" t="s">
        <v>4111</v>
      </c>
      <c r="D1587" s="429" t="s">
        <v>4112</v>
      </c>
      <c r="E1587" s="429" t="s">
        <v>4113</v>
      </c>
      <c r="F1587" s="430" t="s">
        <v>4114</v>
      </c>
      <c r="G1587" s="429" t="s">
        <v>4115</v>
      </c>
      <c r="H1587" s="400">
        <v>2232</v>
      </c>
      <c r="I1587" s="398"/>
      <c r="J1587" s="398"/>
      <c r="K1587" s="398" t="s">
        <v>2942</v>
      </c>
      <c r="L1587" s="430" t="s">
        <v>4116</v>
      </c>
      <c r="M1587" s="398"/>
    </row>
    <row r="1588" spans="1:13" s="401" customFormat="1" ht="39.75" customHeight="1">
      <c r="A1588" s="397">
        <v>48</v>
      </c>
      <c r="B1588" s="398"/>
      <c r="C1588" s="431" t="s">
        <v>4117</v>
      </c>
      <c r="D1588" s="431" t="s">
        <v>4118</v>
      </c>
      <c r="E1588" s="431" t="s">
        <v>4119</v>
      </c>
      <c r="F1588" s="398" t="s">
        <v>4120</v>
      </c>
      <c r="G1588" s="431" t="s">
        <v>4121</v>
      </c>
      <c r="H1588" s="400">
        <v>49000</v>
      </c>
      <c r="I1588" s="398"/>
      <c r="J1588" s="398"/>
      <c r="K1588" s="428">
        <v>42558</v>
      </c>
      <c r="L1588" s="398" t="s">
        <v>4122</v>
      </c>
      <c r="M1588" s="398"/>
    </row>
    <row r="1589" spans="1:13" s="401" customFormat="1" ht="39.75" customHeight="1">
      <c r="A1589" s="397">
        <v>49</v>
      </c>
      <c r="B1589" s="398"/>
      <c r="C1589" s="431" t="s">
        <v>4123</v>
      </c>
      <c r="D1589" s="431" t="s">
        <v>4124</v>
      </c>
      <c r="E1589" s="431" t="s">
        <v>4125</v>
      </c>
      <c r="F1589" s="398" t="s">
        <v>4126</v>
      </c>
      <c r="G1589" s="431" t="s">
        <v>4127</v>
      </c>
      <c r="H1589" s="400">
        <v>8300</v>
      </c>
      <c r="I1589" s="398"/>
      <c r="J1589" s="398"/>
      <c r="K1589" s="428">
        <v>42376</v>
      </c>
      <c r="L1589" s="398" t="s">
        <v>4128</v>
      </c>
      <c r="M1589" s="398"/>
    </row>
    <row r="1590" spans="1:13" s="401" customFormat="1" ht="39.75" customHeight="1">
      <c r="A1590" s="397">
        <v>50</v>
      </c>
      <c r="B1590" s="432"/>
      <c r="C1590" s="432" t="s">
        <v>4129</v>
      </c>
      <c r="D1590" s="432" t="s">
        <v>4130</v>
      </c>
      <c r="E1590" s="431" t="s">
        <v>4131</v>
      </c>
      <c r="F1590" s="431" t="s">
        <v>4132</v>
      </c>
      <c r="G1590" s="431" t="s">
        <v>4133</v>
      </c>
      <c r="H1590" s="433">
        <v>131750</v>
      </c>
      <c r="I1590" s="432"/>
      <c r="J1590" s="432"/>
      <c r="K1590" s="434">
        <v>42576</v>
      </c>
      <c r="L1590" s="432" t="s">
        <v>4134</v>
      </c>
      <c r="M1590" s="432"/>
    </row>
    <row r="1591" spans="1:13" s="401" customFormat="1" ht="37.5" customHeight="1">
      <c r="A1591" s="397">
        <v>51</v>
      </c>
      <c r="B1591" s="432"/>
      <c r="C1591" s="432" t="s">
        <v>4135</v>
      </c>
      <c r="D1591" s="432" t="s">
        <v>4136</v>
      </c>
      <c r="E1591" s="431" t="s">
        <v>4137</v>
      </c>
      <c r="F1591" s="431" t="s">
        <v>4138</v>
      </c>
      <c r="G1591" s="431" t="s">
        <v>4139</v>
      </c>
      <c r="H1591" s="433">
        <v>5000</v>
      </c>
      <c r="I1591" s="432"/>
      <c r="J1591" s="432"/>
      <c r="K1591" s="434" t="s">
        <v>4140</v>
      </c>
      <c r="L1591" s="432" t="s">
        <v>4141</v>
      </c>
      <c r="M1591" s="432"/>
    </row>
    <row r="1592" spans="1:13" s="401" customFormat="1" ht="37.5" customHeight="1">
      <c r="A1592" s="397">
        <v>52</v>
      </c>
      <c r="B1592" s="432"/>
      <c r="C1592" s="432" t="s">
        <v>4142</v>
      </c>
      <c r="D1592" s="432" t="s">
        <v>4143</v>
      </c>
      <c r="E1592" s="431" t="s">
        <v>4144</v>
      </c>
      <c r="F1592" s="431" t="s">
        <v>4145</v>
      </c>
      <c r="G1592" s="431" t="s">
        <v>4146</v>
      </c>
      <c r="H1592" s="433">
        <v>5200</v>
      </c>
      <c r="I1592" s="432"/>
      <c r="J1592" s="432"/>
      <c r="K1592" s="434" t="s">
        <v>4147</v>
      </c>
      <c r="L1592" s="432" t="s">
        <v>4148</v>
      </c>
      <c r="M1592" s="432"/>
    </row>
    <row r="1593" spans="1:13" s="401" customFormat="1" ht="37.5" customHeight="1">
      <c r="A1593" s="397">
        <v>53</v>
      </c>
      <c r="B1593" s="432"/>
      <c r="C1593" s="432" t="s">
        <v>4149</v>
      </c>
      <c r="D1593" s="432" t="s">
        <v>4143</v>
      </c>
      <c r="E1593" s="431" t="s">
        <v>4144</v>
      </c>
      <c r="F1593" s="431" t="s">
        <v>4150</v>
      </c>
      <c r="G1593" s="431" t="s">
        <v>4151</v>
      </c>
      <c r="H1593" s="433">
        <v>5000</v>
      </c>
      <c r="I1593" s="432"/>
      <c r="J1593" s="432"/>
      <c r="K1593" s="434" t="s">
        <v>4147</v>
      </c>
      <c r="L1593" s="432" t="s">
        <v>4152</v>
      </c>
      <c r="M1593" s="432"/>
    </row>
    <row r="1594" spans="1:13" s="401" customFormat="1" ht="37.5" customHeight="1">
      <c r="A1594" s="397">
        <v>54</v>
      </c>
      <c r="B1594" s="432"/>
      <c r="C1594" s="432" t="s">
        <v>4153</v>
      </c>
      <c r="D1594" s="432" t="s">
        <v>4143</v>
      </c>
      <c r="E1594" s="431" t="s">
        <v>4144</v>
      </c>
      <c r="F1594" s="431" t="s">
        <v>4154</v>
      </c>
      <c r="G1594" s="431" t="s">
        <v>4155</v>
      </c>
      <c r="H1594" s="433">
        <v>3000</v>
      </c>
      <c r="I1594" s="432"/>
      <c r="J1594" s="432"/>
      <c r="K1594" s="434" t="s">
        <v>4156</v>
      </c>
      <c r="L1594" s="432" t="s">
        <v>4157</v>
      </c>
      <c r="M1594" s="432"/>
    </row>
    <row r="1595" spans="1:13" s="401" customFormat="1" ht="37.5" customHeight="1">
      <c r="A1595" s="415">
        <v>55</v>
      </c>
      <c r="B1595" s="432"/>
      <c r="C1595" s="432" t="s">
        <v>4158</v>
      </c>
      <c r="D1595" s="432" t="s">
        <v>4159</v>
      </c>
      <c r="E1595" s="431" t="s">
        <v>4160</v>
      </c>
      <c r="F1595" s="431" t="s">
        <v>4161</v>
      </c>
      <c r="G1595" s="431" t="s">
        <v>4162</v>
      </c>
      <c r="H1595" s="433">
        <v>0</v>
      </c>
      <c r="I1595" s="432"/>
      <c r="J1595" s="432">
        <v>8628</v>
      </c>
      <c r="K1595" s="434"/>
      <c r="L1595" s="432"/>
      <c r="M1595" s="432"/>
    </row>
    <row r="1596" spans="1:13" s="401" customFormat="1" ht="37.5" customHeight="1">
      <c r="A1596" s="397">
        <v>56</v>
      </c>
      <c r="B1596" s="432"/>
      <c r="C1596" s="432" t="s">
        <v>4158</v>
      </c>
      <c r="D1596" s="432" t="s">
        <v>4159</v>
      </c>
      <c r="E1596" s="431" t="s">
        <v>4163</v>
      </c>
      <c r="F1596" s="431" t="s">
        <v>4164</v>
      </c>
      <c r="G1596" s="431" t="s">
        <v>4165</v>
      </c>
      <c r="H1596" s="433">
        <v>0</v>
      </c>
      <c r="I1596" s="432"/>
      <c r="J1596" s="432">
        <v>10000</v>
      </c>
      <c r="K1596" s="434"/>
      <c r="L1596" s="432"/>
      <c r="M1596" s="432"/>
    </row>
    <row r="1597" spans="1:13" s="401" customFormat="1" ht="37.5" customHeight="1">
      <c r="A1597" s="397">
        <v>57</v>
      </c>
      <c r="B1597" s="398"/>
      <c r="C1597" s="399" t="s">
        <v>4166</v>
      </c>
      <c r="D1597" s="399" t="s">
        <v>4167</v>
      </c>
      <c r="E1597" s="435" t="s">
        <v>4168</v>
      </c>
      <c r="F1597" s="249" t="s">
        <v>4169</v>
      </c>
      <c r="G1597" s="399" t="s">
        <v>1322</v>
      </c>
      <c r="H1597" s="433">
        <v>400</v>
      </c>
      <c r="I1597" s="398"/>
      <c r="J1597" s="398"/>
      <c r="K1597" s="436">
        <v>42794</v>
      </c>
      <c r="L1597" s="437" t="s">
        <v>4170</v>
      </c>
      <c r="M1597" s="398"/>
    </row>
    <row r="1598" spans="1:13" s="438" customFormat="1" ht="45.75" customHeight="1">
      <c r="A1598" s="415">
        <v>58</v>
      </c>
      <c r="B1598" s="398"/>
      <c r="C1598" s="399" t="s">
        <v>4166</v>
      </c>
      <c r="D1598" s="399" t="s">
        <v>4167</v>
      </c>
      <c r="E1598" s="435" t="s">
        <v>4171</v>
      </c>
      <c r="F1598" s="249" t="s">
        <v>4172</v>
      </c>
      <c r="G1598" s="399" t="s">
        <v>1322</v>
      </c>
      <c r="H1598" s="433">
        <v>800</v>
      </c>
      <c r="I1598" s="398"/>
      <c r="J1598" s="398"/>
      <c r="K1598" s="436">
        <v>42794</v>
      </c>
      <c r="L1598" s="437" t="s">
        <v>4173</v>
      </c>
      <c r="M1598" s="398"/>
    </row>
    <row r="1599" spans="1:13" s="438" customFormat="1" ht="45.75" customHeight="1">
      <c r="A1599" s="397">
        <v>59</v>
      </c>
      <c r="B1599" s="398"/>
      <c r="C1599" s="399" t="s">
        <v>4166</v>
      </c>
      <c r="D1599" s="399" t="s">
        <v>4167</v>
      </c>
      <c r="E1599" s="435" t="s">
        <v>4174</v>
      </c>
      <c r="F1599" s="249" t="s">
        <v>4175</v>
      </c>
      <c r="G1599" s="399" t="s">
        <v>4176</v>
      </c>
      <c r="H1599" s="433">
        <v>5240</v>
      </c>
      <c r="I1599" s="398"/>
      <c r="J1599" s="398"/>
      <c r="K1599" s="436">
        <v>42794</v>
      </c>
      <c r="L1599" s="437" t="s">
        <v>4177</v>
      </c>
      <c r="M1599" s="398"/>
    </row>
    <row r="1600" spans="1:13" s="438" customFormat="1" ht="45.75" customHeight="1">
      <c r="A1600" s="397">
        <v>60</v>
      </c>
      <c r="B1600" s="398"/>
      <c r="C1600" s="399" t="s">
        <v>2627</v>
      </c>
      <c r="D1600" s="399" t="s">
        <v>4178</v>
      </c>
      <c r="E1600" s="435" t="s">
        <v>4179</v>
      </c>
      <c r="F1600" s="249" t="s">
        <v>4180</v>
      </c>
      <c r="G1600" s="399" t="s">
        <v>4181</v>
      </c>
      <c r="H1600" s="433">
        <v>13100</v>
      </c>
      <c r="I1600" s="398"/>
      <c r="J1600" s="398"/>
      <c r="K1600" s="436">
        <v>42912</v>
      </c>
      <c r="L1600" s="437" t="s">
        <v>4182</v>
      </c>
      <c r="M1600" s="398"/>
    </row>
    <row r="1601" spans="1:13" s="438" customFormat="1" ht="45.75" customHeight="1">
      <c r="A1601" s="415">
        <v>61</v>
      </c>
      <c r="B1601" s="398"/>
      <c r="C1601" s="399" t="s">
        <v>4183</v>
      </c>
      <c r="D1601" s="399" t="s">
        <v>4184</v>
      </c>
      <c r="E1601" s="435" t="s">
        <v>4185</v>
      </c>
      <c r="F1601" s="249" t="s">
        <v>4186</v>
      </c>
      <c r="G1601" s="399" t="s">
        <v>4187</v>
      </c>
      <c r="H1601" s="433">
        <v>5200</v>
      </c>
      <c r="I1601" s="398"/>
      <c r="J1601" s="398"/>
      <c r="K1601" s="436">
        <v>42912</v>
      </c>
      <c r="L1601" s="437" t="s">
        <v>4188</v>
      </c>
      <c r="M1601" s="398"/>
    </row>
    <row r="1602" spans="1:13" s="438" customFormat="1" ht="45.75" customHeight="1">
      <c r="A1602" s="397">
        <v>62</v>
      </c>
      <c r="B1602" s="398"/>
      <c r="C1602" s="399" t="s">
        <v>4189</v>
      </c>
      <c r="D1602" s="399" t="s">
        <v>4190</v>
      </c>
      <c r="E1602" s="435" t="s">
        <v>4191</v>
      </c>
      <c r="F1602" s="249" t="s">
        <v>4192</v>
      </c>
      <c r="G1602" s="399" t="s">
        <v>4193</v>
      </c>
      <c r="H1602" s="433">
        <v>5260</v>
      </c>
      <c r="I1602" s="398"/>
      <c r="J1602" s="398"/>
      <c r="K1602" s="436">
        <v>42912</v>
      </c>
      <c r="L1602" s="437" t="s">
        <v>4194</v>
      </c>
      <c r="M1602" s="398"/>
    </row>
    <row r="1603" spans="1:13" s="438" customFormat="1" ht="45.75" customHeight="1">
      <c r="A1603" s="397">
        <v>63</v>
      </c>
      <c r="B1603" s="398"/>
      <c r="C1603" s="399" t="s">
        <v>4195</v>
      </c>
      <c r="D1603" s="399" t="s">
        <v>4196</v>
      </c>
      <c r="E1603" s="435" t="s">
        <v>4197</v>
      </c>
      <c r="F1603" s="249" t="s">
        <v>4198</v>
      </c>
      <c r="G1603" s="399" t="s">
        <v>4199</v>
      </c>
      <c r="H1603" s="433">
        <v>8200</v>
      </c>
      <c r="I1603" s="398"/>
      <c r="J1603" s="398"/>
      <c r="K1603" s="436">
        <v>42908</v>
      </c>
      <c r="L1603" s="437" t="s">
        <v>4200</v>
      </c>
      <c r="M1603" s="398"/>
    </row>
    <row r="1604" spans="1:13" s="438" customFormat="1" ht="45.75" customHeight="1">
      <c r="A1604" s="415">
        <v>64</v>
      </c>
      <c r="B1604" s="398"/>
      <c r="C1604" s="439" t="s">
        <v>4201</v>
      </c>
      <c r="D1604" s="399" t="s">
        <v>4196</v>
      </c>
      <c r="E1604" s="435" t="s">
        <v>4197</v>
      </c>
      <c r="F1604" s="249" t="s">
        <v>4202</v>
      </c>
      <c r="G1604" s="399" t="s">
        <v>4199</v>
      </c>
      <c r="H1604" s="433">
        <v>3200</v>
      </c>
      <c r="I1604" s="398"/>
      <c r="J1604" s="398"/>
      <c r="K1604" s="436">
        <v>42908</v>
      </c>
      <c r="L1604" s="437" t="s">
        <v>4203</v>
      </c>
      <c r="M1604" s="398"/>
    </row>
    <row r="1605" spans="1:13" s="438" customFormat="1" ht="45.75" customHeight="1">
      <c r="A1605" s="397">
        <v>65</v>
      </c>
      <c r="B1605" s="398"/>
      <c r="C1605" s="399" t="s">
        <v>4204</v>
      </c>
      <c r="D1605" s="399" t="s">
        <v>4196</v>
      </c>
      <c r="E1605" s="435" t="s">
        <v>4197</v>
      </c>
      <c r="F1605" s="249" t="s">
        <v>4205</v>
      </c>
      <c r="G1605" s="399" t="s">
        <v>4199</v>
      </c>
      <c r="H1605" s="433">
        <v>2750</v>
      </c>
      <c r="I1605" s="398"/>
      <c r="J1605" s="398"/>
      <c r="K1605" s="436">
        <v>42908</v>
      </c>
      <c r="L1605" s="437" t="s">
        <v>4206</v>
      </c>
      <c r="M1605" s="398"/>
    </row>
    <row r="1606" spans="1:13" s="438" customFormat="1" ht="45.75" customHeight="1">
      <c r="A1606" s="397">
        <v>66</v>
      </c>
      <c r="B1606" s="398"/>
      <c r="C1606" s="399" t="s">
        <v>4207</v>
      </c>
      <c r="D1606" s="399" t="s">
        <v>4196</v>
      </c>
      <c r="E1606" s="435" t="s">
        <v>4197</v>
      </c>
      <c r="F1606" s="249" t="s">
        <v>4208</v>
      </c>
      <c r="G1606" s="399" t="s">
        <v>4199</v>
      </c>
      <c r="H1606" s="433">
        <v>3200</v>
      </c>
      <c r="I1606" s="398"/>
      <c r="J1606" s="398"/>
      <c r="K1606" s="436">
        <f>K1603</f>
        <v>42908</v>
      </c>
      <c r="L1606" s="437" t="s">
        <v>4209</v>
      </c>
      <c r="M1606" s="398"/>
    </row>
    <row r="1607" spans="1:13" s="401" customFormat="1" ht="44.25" customHeight="1">
      <c r="A1607" s="415">
        <v>67</v>
      </c>
      <c r="B1607" s="440"/>
      <c r="C1607" s="399" t="s">
        <v>4210</v>
      </c>
      <c r="D1607" s="399" t="s">
        <v>4211</v>
      </c>
      <c r="E1607" s="399" t="s">
        <v>4212</v>
      </c>
      <c r="F1607" s="249" t="s">
        <v>4213</v>
      </c>
      <c r="G1607" s="399" t="s">
        <v>4214</v>
      </c>
      <c r="H1607" s="400">
        <v>23590</v>
      </c>
      <c r="I1607" s="398"/>
      <c r="J1607" s="398"/>
      <c r="K1607" s="398" t="s">
        <v>4215</v>
      </c>
      <c r="L1607" s="422" t="s">
        <v>4216</v>
      </c>
      <c r="M1607" s="432"/>
    </row>
    <row r="1608" spans="1:13" s="27" customFormat="1" ht="37.5" customHeight="1">
      <c r="A1608" s="397">
        <v>68</v>
      </c>
      <c r="B1608" s="81"/>
      <c r="C1608" s="31" t="s">
        <v>4217</v>
      </c>
      <c r="D1608" s="31" t="s">
        <v>4218</v>
      </c>
      <c r="E1608" s="31" t="s">
        <v>4219</v>
      </c>
      <c r="F1608" s="441" t="s">
        <v>4220</v>
      </c>
      <c r="G1608" s="31" t="s">
        <v>4221</v>
      </c>
      <c r="H1608" s="442">
        <v>5000</v>
      </c>
      <c r="I1608" s="24"/>
      <c r="J1608" s="24"/>
      <c r="K1608" s="24" t="s">
        <v>4222</v>
      </c>
      <c r="L1608" s="443" t="s">
        <v>4223</v>
      </c>
      <c r="M1608" s="30"/>
    </row>
    <row r="1609" spans="1:13" s="27" customFormat="1" ht="37.5" customHeight="1">
      <c r="A1609" s="397">
        <v>69</v>
      </c>
      <c r="B1609" s="81"/>
      <c r="C1609" s="31" t="s">
        <v>44</v>
      </c>
      <c r="D1609" s="31" t="s">
        <v>4224</v>
      </c>
      <c r="E1609" s="31" t="s">
        <v>4225</v>
      </c>
      <c r="F1609" s="441" t="s">
        <v>4226</v>
      </c>
      <c r="G1609" s="31" t="s">
        <v>4227</v>
      </c>
      <c r="H1609" s="442">
        <v>5200</v>
      </c>
      <c r="I1609" s="24"/>
      <c r="J1609" s="24"/>
      <c r="K1609" s="24" t="s">
        <v>4228</v>
      </c>
      <c r="L1609" s="443" t="s">
        <v>4229</v>
      </c>
      <c r="M1609" s="30"/>
    </row>
    <row r="1610" spans="1:13" s="27" customFormat="1" ht="37.5" customHeight="1">
      <c r="A1610" s="415">
        <v>70</v>
      </c>
      <c r="B1610" s="81"/>
      <c r="C1610" s="410" t="s">
        <v>4230</v>
      </c>
      <c r="D1610" s="444" t="s">
        <v>3891</v>
      </c>
      <c r="E1610" s="24" t="s">
        <v>4231</v>
      </c>
      <c r="F1610" s="412" t="s">
        <v>4232</v>
      </c>
      <c r="G1610" s="444" t="s">
        <v>4233</v>
      </c>
      <c r="H1610" s="442">
        <v>4885</v>
      </c>
      <c r="I1610" s="24"/>
      <c r="J1610" s="24"/>
      <c r="K1610" s="24" t="s">
        <v>4234</v>
      </c>
      <c r="L1610" s="445" t="s">
        <v>4235</v>
      </c>
      <c r="M1610" s="30"/>
    </row>
    <row r="1611" spans="1:13" s="27" customFormat="1" ht="37.5" customHeight="1">
      <c r="A1611" s="397">
        <v>71</v>
      </c>
      <c r="B1611" s="81"/>
      <c r="C1611" s="410" t="s">
        <v>4236</v>
      </c>
      <c r="D1611" s="444" t="s">
        <v>4224</v>
      </c>
      <c r="E1611" s="24" t="s">
        <v>4237</v>
      </c>
      <c r="F1611" s="412" t="s">
        <v>4238</v>
      </c>
      <c r="G1611" s="444" t="s">
        <v>4239</v>
      </c>
      <c r="H1611" s="442">
        <v>875</v>
      </c>
      <c r="I1611" s="24"/>
      <c r="J1611" s="24"/>
      <c r="K1611" s="24" t="s">
        <v>4240</v>
      </c>
      <c r="L1611" s="446" t="s">
        <v>4241</v>
      </c>
      <c r="M1611" s="30"/>
    </row>
    <row r="1612" spans="1:13" s="27" customFormat="1" ht="37.5" customHeight="1">
      <c r="A1612" s="650">
        <v>72</v>
      </c>
      <c r="B1612" s="81"/>
      <c r="C1612" s="31" t="s">
        <v>4242</v>
      </c>
      <c r="D1612" s="31" t="s">
        <v>4243</v>
      </c>
      <c r="E1612" s="660" t="s">
        <v>4244</v>
      </c>
      <c r="F1612" s="660" t="s">
        <v>4245</v>
      </c>
      <c r="G1612" s="31" t="s">
        <v>4246</v>
      </c>
      <c r="H1612" s="442">
        <v>3125</v>
      </c>
      <c r="I1612" s="24"/>
      <c r="J1612" s="24"/>
      <c r="K1612" s="662" t="s">
        <v>4247</v>
      </c>
      <c r="L1612" s="664" t="s">
        <v>4248</v>
      </c>
      <c r="M1612" s="30"/>
    </row>
    <row r="1613" spans="1:13" s="27" customFormat="1" ht="37.5" customHeight="1">
      <c r="A1613" s="651"/>
      <c r="B1613" s="81"/>
      <c r="C1613" s="31" t="s">
        <v>1808</v>
      </c>
      <c r="D1613" s="31" t="s">
        <v>4243</v>
      </c>
      <c r="E1613" s="661"/>
      <c r="F1613" s="661"/>
      <c r="G1613" s="31" t="s">
        <v>4249</v>
      </c>
      <c r="H1613" s="442">
        <v>1093</v>
      </c>
      <c r="I1613" s="24"/>
      <c r="J1613" s="24"/>
      <c r="K1613" s="663"/>
      <c r="L1613" s="665"/>
      <c r="M1613" s="30"/>
    </row>
    <row r="1614" spans="1:13" s="401" customFormat="1" ht="39.75" customHeight="1">
      <c r="A1614" s="397">
        <v>73</v>
      </c>
      <c r="B1614" s="403"/>
      <c r="C1614" s="399" t="s">
        <v>4250</v>
      </c>
      <c r="D1614" s="399" t="s">
        <v>4251</v>
      </c>
      <c r="E1614" s="441" t="s">
        <v>4252</v>
      </c>
      <c r="F1614" s="441" t="s">
        <v>4253</v>
      </c>
      <c r="G1614" s="31" t="s">
        <v>4254</v>
      </c>
      <c r="H1614" s="442">
        <v>6145</v>
      </c>
      <c r="I1614" s="24"/>
      <c r="J1614" s="24"/>
      <c r="K1614" s="24" t="s">
        <v>4255</v>
      </c>
      <c r="L1614" s="443" t="s">
        <v>4256</v>
      </c>
      <c r="M1614" s="398"/>
    </row>
    <row r="1615" spans="1:13" s="401" customFormat="1" ht="39.75" customHeight="1">
      <c r="A1615" s="397">
        <v>74</v>
      </c>
      <c r="B1615" s="403"/>
      <c r="C1615" s="31" t="s">
        <v>4257</v>
      </c>
      <c r="D1615" s="31" t="s">
        <v>4251</v>
      </c>
      <c r="E1615" s="31" t="s">
        <v>4258</v>
      </c>
      <c r="F1615" s="441" t="s">
        <v>4259</v>
      </c>
      <c r="G1615" s="31" t="s">
        <v>4260</v>
      </c>
      <c r="H1615" s="442">
        <v>3000</v>
      </c>
      <c r="I1615" s="24"/>
      <c r="J1615" s="24"/>
      <c r="K1615" s="24" t="s">
        <v>4247</v>
      </c>
      <c r="L1615" s="443" t="s">
        <v>4261</v>
      </c>
      <c r="M1615" s="398"/>
    </row>
    <row r="1616" spans="1:13" s="401" customFormat="1" ht="39.75" customHeight="1">
      <c r="A1616" s="397">
        <v>75</v>
      </c>
      <c r="B1616" s="403"/>
      <c r="C1616" s="31" t="s">
        <v>4262</v>
      </c>
      <c r="D1616" s="31" t="s">
        <v>4263</v>
      </c>
      <c r="E1616" s="31" t="s">
        <v>4264</v>
      </c>
      <c r="F1616" s="441" t="s">
        <v>4265</v>
      </c>
      <c r="G1616" s="31" t="s">
        <v>4266</v>
      </c>
      <c r="H1616" s="442">
        <v>1908</v>
      </c>
      <c r="I1616" s="24"/>
      <c r="J1616" s="24"/>
      <c r="K1616" s="24" t="s">
        <v>4234</v>
      </c>
      <c r="L1616" s="443" t="s">
        <v>4267</v>
      </c>
      <c r="M1616" s="398"/>
    </row>
    <row r="1617" spans="1:13" s="401" customFormat="1" ht="46.5" customHeight="1">
      <c r="A1617" s="397">
        <v>76</v>
      </c>
      <c r="B1617" s="403"/>
      <c r="C1617" s="31" t="s">
        <v>4268</v>
      </c>
      <c r="D1617" s="31" t="s">
        <v>4263</v>
      </c>
      <c r="E1617" s="31" t="s">
        <v>4269</v>
      </c>
      <c r="F1617" s="450" t="s">
        <v>4270</v>
      </c>
      <c r="G1617" s="31" t="s">
        <v>4271</v>
      </c>
      <c r="H1617" s="442">
        <f>400+7000</f>
        <v>7400</v>
      </c>
      <c r="I1617" s="24"/>
      <c r="J1617" s="24"/>
      <c r="K1617" s="24" t="s">
        <v>4272</v>
      </c>
      <c r="L1617" s="443" t="s">
        <v>4273</v>
      </c>
      <c r="M1617" s="398"/>
    </row>
    <row r="1618" spans="1:13" s="401" customFormat="1" ht="39.75" customHeight="1">
      <c r="A1618" s="650">
        <v>77</v>
      </c>
      <c r="B1618" s="403"/>
      <c r="C1618" s="31" t="s">
        <v>4274</v>
      </c>
      <c r="D1618" s="31" t="s">
        <v>4275</v>
      </c>
      <c r="E1618" s="660" t="s">
        <v>4276</v>
      </c>
      <c r="F1618" s="660" t="s">
        <v>4277</v>
      </c>
      <c r="G1618" s="31" t="s">
        <v>4260</v>
      </c>
      <c r="H1618" s="442">
        <v>3000</v>
      </c>
      <c r="I1618" s="24"/>
      <c r="J1618" s="24"/>
      <c r="K1618" s="662" t="s">
        <v>4278</v>
      </c>
      <c r="L1618" s="664" t="s">
        <v>4279</v>
      </c>
      <c r="M1618" s="398"/>
    </row>
    <row r="1619" spans="1:13" s="401" customFormat="1" ht="39.75" customHeight="1">
      <c r="A1619" s="666"/>
      <c r="B1619" s="403"/>
      <c r="C1619" s="31" t="s">
        <v>4280</v>
      </c>
      <c r="D1619" s="31" t="s">
        <v>4281</v>
      </c>
      <c r="E1619" s="667"/>
      <c r="F1619" s="667"/>
      <c r="G1619" s="31" t="s">
        <v>4282</v>
      </c>
      <c r="H1619" s="442">
        <v>4200</v>
      </c>
      <c r="I1619" s="24"/>
      <c r="J1619" s="24"/>
      <c r="K1619" s="668"/>
      <c r="L1619" s="669"/>
      <c r="M1619" s="398"/>
    </row>
    <row r="1620" spans="1:13" s="401" customFormat="1" ht="39.75" customHeight="1">
      <c r="A1620" s="651"/>
      <c r="B1620" s="403"/>
      <c r="C1620" s="31" t="s">
        <v>4283</v>
      </c>
      <c r="D1620" s="31" t="s">
        <v>4284</v>
      </c>
      <c r="E1620" s="661"/>
      <c r="F1620" s="661"/>
      <c r="G1620" s="31" t="s">
        <v>4285</v>
      </c>
      <c r="H1620" s="442">
        <v>4000</v>
      </c>
      <c r="I1620" s="24"/>
      <c r="J1620" s="24"/>
      <c r="K1620" s="663"/>
      <c r="L1620" s="665"/>
      <c r="M1620" s="398"/>
    </row>
    <row r="1621" spans="1:13" s="401" customFormat="1" ht="39.75" customHeight="1">
      <c r="A1621" s="397">
        <v>78</v>
      </c>
      <c r="B1621" s="403"/>
      <c r="C1621" s="31" t="s">
        <v>4286</v>
      </c>
      <c r="D1621" s="31" t="s">
        <v>4287</v>
      </c>
      <c r="E1621" s="31" t="s">
        <v>4288</v>
      </c>
      <c r="F1621" s="441" t="s">
        <v>4289</v>
      </c>
      <c r="G1621" s="31" t="s">
        <v>4290</v>
      </c>
      <c r="H1621" s="442">
        <v>3100</v>
      </c>
      <c r="I1621" s="24"/>
      <c r="J1621" s="24"/>
      <c r="K1621" s="24" t="s">
        <v>4234</v>
      </c>
      <c r="L1621" s="443" t="s">
        <v>4291</v>
      </c>
      <c r="M1621" s="398"/>
    </row>
    <row r="1622" spans="1:13" s="401" customFormat="1" ht="39.75" customHeight="1">
      <c r="A1622" s="397">
        <v>79</v>
      </c>
      <c r="B1622" s="403"/>
      <c r="C1622" s="31" t="s">
        <v>4292</v>
      </c>
      <c r="D1622" s="31" t="s">
        <v>4293</v>
      </c>
      <c r="E1622" s="31" t="s">
        <v>4294</v>
      </c>
      <c r="F1622" s="441" t="s">
        <v>4295</v>
      </c>
      <c r="G1622" s="31" t="s">
        <v>4296</v>
      </c>
      <c r="H1622" s="442">
        <v>3400</v>
      </c>
      <c r="I1622" s="24"/>
      <c r="J1622" s="24"/>
      <c r="K1622" s="24" t="s">
        <v>4297</v>
      </c>
      <c r="L1622" s="443" t="s">
        <v>4298</v>
      </c>
      <c r="M1622" s="398"/>
    </row>
    <row r="1623" spans="1:13" s="401" customFormat="1" ht="39.75" customHeight="1">
      <c r="A1623" s="397">
        <v>80</v>
      </c>
      <c r="B1623" s="403"/>
      <c r="C1623" s="31" t="s">
        <v>4299</v>
      </c>
      <c r="D1623" s="31" t="s">
        <v>4287</v>
      </c>
      <c r="E1623" s="31" t="s">
        <v>4300</v>
      </c>
      <c r="F1623" s="441" t="s">
        <v>4301</v>
      </c>
      <c r="G1623" s="31" t="s">
        <v>4302</v>
      </c>
      <c r="H1623" s="442">
        <v>3580</v>
      </c>
      <c r="I1623" s="24"/>
      <c r="J1623" s="24"/>
      <c r="K1623" s="24" t="s">
        <v>4234</v>
      </c>
      <c r="L1623" s="443" t="s">
        <v>4303</v>
      </c>
      <c r="M1623" s="398"/>
    </row>
    <row r="1624" spans="1:13" s="401" customFormat="1" ht="39.75" customHeight="1">
      <c r="A1624" s="397">
        <v>81</v>
      </c>
      <c r="B1624" s="403"/>
      <c r="C1624" s="31" t="s">
        <v>4304</v>
      </c>
      <c r="D1624" s="31" t="s">
        <v>4305</v>
      </c>
      <c r="E1624" s="31" t="s">
        <v>4306</v>
      </c>
      <c r="F1624" s="441" t="s">
        <v>4307</v>
      </c>
      <c r="G1624" s="31" t="s">
        <v>4308</v>
      </c>
      <c r="H1624" s="442">
        <v>5200</v>
      </c>
      <c r="I1624" s="24"/>
      <c r="J1624" s="24"/>
      <c r="K1624" s="24" t="s">
        <v>4247</v>
      </c>
      <c r="L1624" s="443" t="s">
        <v>4309</v>
      </c>
      <c r="M1624" s="398"/>
    </row>
    <row r="1625" spans="1:13" s="401" customFormat="1" ht="39.75" customHeight="1">
      <c r="A1625" s="397">
        <v>82</v>
      </c>
      <c r="B1625" s="403"/>
      <c r="C1625" s="31" t="s">
        <v>4310</v>
      </c>
      <c r="D1625" s="31" t="s">
        <v>4305</v>
      </c>
      <c r="E1625" s="31" t="s">
        <v>4306</v>
      </c>
      <c r="F1625" s="441" t="s">
        <v>4311</v>
      </c>
      <c r="G1625" s="31" t="s">
        <v>4312</v>
      </c>
      <c r="H1625" s="442">
        <v>3200</v>
      </c>
      <c r="I1625" s="24"/>
      <c r="J1625" s="24"/>
      <c r="K1625" s="24" t="s">
        <v>4313</v>
      </c>
      <c r="L1625" s="443" t="s">
        <v>4314</v>
      </c>
      <c r="M1625" s="398"/>
    </row>
    <row r="1626" spans="1:13" s="401" customFormat="1" ht="39.75" customHeight="1">
      <c r="A1626" s="397">
        <v>83</v>
      </c>
      <c r="B1626" s="403"/>
      <c r="C1626" s="30" t="s">
        <v>4315</v>
      </c>
      <c r="D1626" s="30" t="s">
        <v>4316</v>
      </c>
      <c r="E1626" s="236" t="s">
        <v>4317</v>
      </c>
      <c r="F1626" s="236" t="s">
        <v>4318</v>
      </c>
      <c r="G1626" s="236" t="s">
        <v>1135</v>
      </c>
      <c r="H1626" s="452">
        <v>88660</v>
      </c>
      <c r="I1626" s="30"/>
      <c r="J1626" s="30"/>
      <c r="K1626" s="453" t="s">
        <v>4228</v>
      </c>
      <c r="L1626" s="454" t="s">
        <v>4319</v>
      </c>
      <c r="M1626" s="398"/>
    </row>
    <row r="1627" spans="1:13" s="401" customFormat="1" ht="39.75" customHeight="1">
      <c r="A1627" s="397">
        <v>84</v>
      </c>
      <c r="B1627" s="403"/>
      <c r="C1627" s="30" t="s">
        <v>4320</v>
      </c>
      <c r="D1627" s="30" t="s">
        <v>4321</v>
      </c>
      <c r="E1627" s="236" t="s">
        <v>4322</v>
      </c>
      <c r="F1627" s="236" t="s">
        <v>4323</v>
      </c>
      <c r="G1627" s="236" t="s">
        <v>4324</v>
      </c>
      <c r="H1627" s="452">
        <v>71267</v>
      </c>
      <c r="I1627" s="30"/>
      <c r="J1627" s="30"/>
      <c r="K1627" s="453" t="s">
        <v>4325</v>
      </c>
      <c r="L1627" s="454" t="s">
        <v>4326</v>
      </c>
      <c r="M1627" s="398"/>
    </row>
    <row r="1628" spans="1:13" s="401" customFormat="1" ht="39.75" customHeight="1">
      <c r="A1628" s="397">
        <v>85</v>
      </c>
      <c r="B1628" s="403"/>
      <c r="C1628" s="30" t="s">
        <v>4327</v>
      </c>
      <c r="D1628" s="30" t="s">
        <v>4328</v>
      </c>
      <c r="E1628" s="236" t="s">
        <v>4329</v>
      </c>
      <c r="F1628" s="236" t="s">
        <v>4330</v>
      </c>
      <c r="G1628" s="236" t="s">
        <v>4056</v>
      </c>
      <c r="H1628" s="452">
        <v>10050</v>
      </c>
      <c r="I1628" s="30"/>
      <c r="J1628" s="30"/>
      <c r="K1628" s="453" t="s">
        <v>4331</v>
      </c>
      <c r="L1628" s="454" t="s">
        <v>4332</v>
      </c>
      <c r="M1628" s="398"/>
    </row>
    <row r="1629" spans="1:13" s="401" customFormat="1" ht="39.75" customHeight="1">
      <c r="A1629" s="650">
        <v>86</v>
      </c>
      <c r="B1629" s="403"/>
      <c r="C1629" s="455" t="s">
        <v>4333</v>
      </c>
      <c r="D1629" s="444" t="s">
        <v>4334</v>
      </c>
      <c r="E1629" s="662" t="s">
        <v>4335</v>
      </c>
      <c r="F1629" s="670" t="s">
        <v>4336</v>
      </c>
      <c r="G1629" s="444" t="s">
        <v>4337</v>
      </c>
      <c r="H1629" s="442">
        <v>700</v>
      </c>
      <c r="I1629" s="24"/>
      <c r="J1629" s="24"/>
      <c r="K1629" s="662" t="s">
        <v>4240</v>
      </c>
      <c r="L1629" s="672" t="s">
        <v>4338</v>
      </c>
      <c r="M1629" s="398"/>
    </row>
    <row r="1630" spans="1:13" s="401" customFormat="1" ht="39.75" customHeight="1">
      <c r="A1630" s="651"/>
      <c r="B1630" s="403"/>
      <c r="C1630" s="455" t="s">
        <v>4339</v>
      </c>
      <c r="D1630" s="444" t="s">
        <v>3971</v>
      </c>
      <c r="E1630" s="663"/>
      <c r="F1630" s="671"/>
      <c r="G1630" s="444" t="s">
        <v>4340</v>
      </c>
      <c r="H1630" s="442">
        <v>3700</v>
      </c>
      <c r="I1630" s="24"/>
      <c r="J1630" s="24"/>
      <c r="K1630" s="663"/>
      <c r="L1630" s="673"/>
      <c r="M1630" s="398"/>
    </row>
    <row r="1631" spans="1:13" s="401" customFormat="1" ht="39.75" customHeight="1">
      <c r="A1631" s="652">
        <v>87</v>
      </c>
      <c r="B1631" s="403"/>
      <c r="C1631" s="31" t="s">
        <v>4341</v>
      </c>
      <c r="D1631" s="31" t="s">
        <v>4342</v>
      </c>
      <c r="E1631" s="660" t="s">
        <v>4343</v>
      </c>
      <c r="F1631" s="660" t="s">
        <v>4344</v>
      </c>
      <c r="G1631" s="31" t="s">
        <v>4345</v>
      </c>
      <c r="H1631" s="442">
        <v>6000</v>
      </c>
      <c r="I1631" s="24"/>
      <c r="J1631" s="24"/>
      <c r="K1631" s="662" t="s">
        <v>4255</v>
      </c>
      <c r="L1631" s="664" t="s">
        <v>4346</v>
      </c>
      <c r="M1631" s="398"/>
    </row>
    <row r="1632" spans="1:13" s="401" customFormat="1" ht="39.75" customHeight="1">
      <c r="A1632" s="674"/>
      <c r="B1632" s="403"/>
      <c r="C1632" s="31" t="s">
        <v>4347</v>
      </c>
      <c r="D1632" s="31" t="s">
        <v>4342</v>
      </c>
      <c r="E1632" s="667"/>
      <c r="F1632" s="667"/>
      <c r="G1632" s="31" t="s">
        <v>4345</v>
      </c>
      <c r="H1632" s="442">
        <v>6000</v>
      </c>
      <c r="I1632" s="24"/>
      <c r="J1632" s="24"/>
      <c r="K1632" s="668"/>
      <c r="L1632" s="669"/>
      <c r="M1632" s="398"/>
    </row>
    <row r="1633" spans="1:13" s="401" customFormat="1" ht="39.75" customHeight="1">
      <c r="A1633" s="674"/>
      <c r="B1633" s="403"/>
      <c r="C1633" s="31" t="s">
        <v>4348</v>
      </c>
      <c r="D1633" s="31" t="s">
        <v>4342</v>
      </c>
      <c r="E1633" s="667"/>
      <c r="F1633" s="667"/>
      <c r="G1633" s="31" t="s">
        <v>4345</v>
      </c>
      <c r="H1633" s="442">
        <v>6000</v>
      </c>
      <c r="I1633" s="24"/>
      <c r="J1633" s="24"/>
      <c r="K1633" s="668"/>
      <c r="L1633" s="669"/>
      <c r="M1633" s="398"/>
    </row>
    <row r="1634" spans="1:13" s="401" customFormat="1" ht="39.75" customHeight="1">
      <c r="A1634" s="674"/>
      <c r="B1634" s="403"/>
      <c r="C1634" s="31" t="s">
        <v>4349</v>
      </c>
      <c r="D1634" s="31" t="s">
        <v>4342</v>
      </c>
      <c r="E1634" s="667"/>
      <c r="F1634" s="667"/>
      <c r="G1634" s="31" t="s">
        <v>4345</v>
      </c>
      <c r="H1634" s="442">
        <v>6000</v>
      </c>
      <c r="I1634" s="24"/>
      <c r="J1634" s="24"/>
      <c r="K1634" s="668"/>
      <c r="L1634" s="669"/>
      <c r="M1634" s="398"/>
    </row>
    <row r="1635" spans="1:13" s="401" customFormat="1" ht="39.75" customHeight="1">
      <c r="A1635" s="674"/>
      <c r="B1635" s="403"/>
      <c r="C1635" s="31" t="s">
        <v>4350</v>
      </c>
      <c r="D1635" s="31" t="s">
        <v>4342</v>
      </c>
      <c r="E1635" s="667"/>
      <c r="F1635" s="667"/>
      <c r="G1635" s="31" t="s">
        <v>4345</v>
      </c>
      <c r="H1635" s="442">
        <v>6000</v>
      </c>
      <c r="I1635" s="24"/>
      <c r="J1635" s="24"/>
      <c r="K1635" s="668"/>
      <c r="L1635" s="669"/>
      <c r="M1635" s="398"/>
    </row>
    <row r="1636" spans="1:13" s="401" customFormat="1" ht="39.75" customHeight="1">
      <c r="A1636" s="653"/>
      <c r="B1636" s="403"/>
      <c r="C1636" s="31" t="s">
        <v>3264</v>
      </c>
      <c r="D1636" s="31" t="s">
        <v>4342</v>
      </c>
      <c r="E1636" s="661"/>
      <c r="F1636" s="661"/>
      <c r="G1636" s="31" t="s">
        <v>4345</v>
      </c>
      <c r="H1636" s="442">
        <v>6000</v>
      </c>
      <c r="I1636" s="24"/>
      <c r="J1636" s="24"/>
      <c r="K1636" s="663"/>
      <c r="L1636" s="665"/>
      <c r="M1636" s="398"/>
    </row>
    <row r="1637" spans="1:13" s="401" customFormat="1" ht="39.75" customHeight="1">
      <c r="A1637" s="405">
        <v>88</v>
      </c>
      <c r="B1637" s="403"/>
      <c r="C1637" s="31" t="s">
        <v>4351</v>
      </c>
      <c r="D1637" s="31" t="s">
        <v>4342</v>
      </c>
      <c r="E1637" s="448" t="s">
        <v>4352</v>
      </c>
      <c r="F1637" s="448" t="s">
        <v>4353</v>
      </c>
      <c r="G1637" s="31" t="s">
        <v>4354</v>
      </c>
      <c r="H1637" s="442">
        <v>7500</v>
      </c>
      <c r="I1637" s="24"/>
      <c r="J1637" s="24"/>
      <c r="K1637" s="449" t="s">
        <v>4247</v>
      </c>
      <c r="L1637" s="422" t="s">
        <v>4355</v>
      </c>
      <c r="M1637" s="398"/>
    </row>
    <row r="1638" spans="1:13" s="401" customFormat="1" ht="39.75" customHeight="1">
      <c r="A1638" s="415">
        <v>89</v>
      </c>
      <c r="B1638" s="403"/>
      <c r="C1638" s="399" t="s">
        <v>4356</v>
      </c>
      <c r="D1638" s="399" t="s">
        <v>4357</v>
      </c>
      <c r="E1638" s="399" t="s">
        <v>4358</v>
      </c>
      <c r="F1638" s="249" t="s">
        <v>4359</v>
      </c>
      <c r="G1638" s="399" t="s">
        <v>4360</v>
      </c>
      <c r="H1638" s="400">
        <v>2500</v>
      </c>
      <c r="I1638" s="398"/>
      <c r="J1638" s="398"/>
      <c r="K1638" s="398" t="s">
        <v>4361</v>
      </c>
      <c r="L1638" s="422" t="s">
        <v>4362</v>
      </c>
      <c r="M1638" s="398"/>
    </row>
    <row r="1639" spans="1:13" s="401" customFormat="1" ht="39.75" customHeight="1">
      <c r="A1639" s="415">
        <v>90</v>
      </c>
      <c r="B1639" s="403"/>
      <c r="C1639" s="31" t="s">
        <v>4363</v>
      </c>
      <c r="D1639" s="31" t="s">
        <v>4364</v>
      </c>
      <c r="E1639" s="448" t="s">
        <v>4365</v>
      </c>
      <c r="F1639" s="448" t="s">
        <v>4366</v>
      </c>
      <c r="G1639" s="31" t="s">
        <v>4367</v>
      </c>
      <c r="H1639" s="442">
        <v>3200</v>
      </c>
      <c r="I1639" s="24"/>
      <c r="J1639" s="24"/>
      <c r="K1639" s="449" t="s">
        <v>4368</v>
      </c>
      <c r="L1639" s="422" t="s">
        <v>4369</v>
      </c>
      <c r="M1639" s="398"/>
    </row>
    <row r="1640" spans="1:13" s="401" customFormat="1" ht="39.75" customHeight="1">
      <c r="A1640" s="405">
        <v>91</v>
      </c>
      <c r="B1640" s="403"/>
      <c r="C1640" s="31" t="s">
        <v>4370</v>
      </c>
      <c r="D1640" s="31" t="s">
        <v>4371</v>
      </c>
      <c r="E1640" s="448" t="s">
        <v>4365</v>
      </c>
      <c r="F1640" s="448" t="s">
        <v>4372</v>
      </c>
      <c r="G1640" s="31" t="s">
        <v>4373</v>
      </c>
      <c r="H1640" s="442">
        <v>3200</v>
      </c>
      <c r="I1640" s="24"/>
      <c r="J1640" s="24"/>
      <c r="K1640" s="449" t="s">
        <v>4374</v>
      </c>
      <c r="L1640" s="422" t="s">
        <v>4375</v>
      </c>
      <c r="M1640" s="398"/>
    </row>
    <row r="1641" spans="1:13" s="401" customFormat="1" ht="39.75" customHeight="1">
      <c r="A1641" s="415">
        <v>92</v>
      </c>
      <c r="B1641" s="403"/>
      <c r="C1641" s="31" t="s">
        <v>4356</v>
      </c>
      <c r="D1641" s="31" t="s">
        <v>4376</v>
      </c>
      <c r="E1641" s="448" t="s">
        <v>4377</v>
      </c>
      <c r="F1641" s="448" t="s">
        <v>4378</v>
      </c>
      <c r="G1641" s="31" t="s">
        <v>4105</v>
      </c>
      <c r="H1641" s="442">
        <v>400</v>
      </c>
      <c r="I1641" s="24"/>
      <c r="J1641" s="24"/>
      <c r="K1641" s="449" t="s">
        <v>1987</v>
      </c>
      <c r="L1641" s="422" t="s">
        <v>4379</v>
      </c>
      <c r="M1641" s="398"/>
    </row>
    <row r="1642" spans="1:13" s="401" customFormat="1" ht="39.75" customHeight="1">
      <c r="A1642" s="652">
        <v>93</v>
      </c>
      <c r="B1642" s="403"/>
      <c r="C1642" s="31" t="s">
        <v>4380</v>
      </c>
      <c r="D1642" s="31" t="s">
        <v>4381</v>
      </c>
      <c r="E1642" s="660" t="s">
        <v>4382</v>
      </c>
      <c r="F1642" s="660" t="s">
        <v>4383</v>
      </c>
      <c r="G1642" s="31" t="s">
        <v>4384</v>
      </c>
      <c r="H1642" s="442">
        <v>7900</v>
      </c>
      <c r="I1642" s="24"/>
      <c r="J1642" s="24"/>
      <c r="K1642" s="662" t="s">
        <v>4234</v>
      </c>
      <c r="L1642" s="664" t="s">
        <v>4385</v>
      </c>
      <c r="M1642" s="398"/>
    </row>
    <row r="1643" spans="1:13" s="401" customFormat="1" ht="39.75" customHeight="1">
      <c r="A1643" s="674"/>
      <c r="B1643" s="403"/>
      <c r="C1643" s="31" t="s">
        <v>4386</v>
      </c>
      <c r="D1643" s="31" t="s">
        <v>4381</v>
      </c>
      <c r="E1643" s="667"/>
      <c r="F1643" s="667"/>
      <c r="G1643" s="31" t="s">
        <v>4387</v>
      </c>
      <c r="H1643" s="442">
        <v>3950</v>
      </c>
      <c r="I1643" s="24"/>
      <c r="J1643" s="24"/>
      <c r="K1643" s="668"/>
      <c r="L1643" s="669"/>
      <c r="M1643" s="398"/>
    </row>
    <row r="1644" spans="1:13" s="401" customFormat="1" ht="39.75" customHeight="1">
      <c r="A1644" s="653"/>
      <c r="B1644" s="403"/>
      <c r="C1644" s="31" t="s">
        <v>4388</v>
      </c>
      <c r="D1644" s="31" t="s">
        <v>4381</v>
      </c>
      <c r="E1644" s="661"/>
      <c r="F1644" s="661"/>
      <c r="G1644" s="31" t="s">
        <v>4389</v>
      </c>
      <c r="H1644" s="442">
        <v>250</v>
      </c>
      <c r="I1644" s="24"/>
      <c r="J1644" s="24"/>
      <c r="K1644" s="663"/>
      <c r="L1644" s="665"/>
      <c r="M1644" s="398"/>
    </row>
    <row r="1645" spans="1:13" s="401" customFormat="1" ht="39.75" customHeight="1">
      <c r="A1645" s="415">
        <v>94</v>
      </c>
      <c r="B1645" s="403"/>
      <c r="C1645" s="31" t="s">
        <v>4390</v>
      </c>
      <c r="D1645" s="31" t="s">
        <v>4391</v>
      </c>
      <c r="E1645" s="448" t="s">
        <v>4392</v>
      </c>
      <c r="F1645" s="448" t="s">
        <v>4393</v>
      </c>
      <c r="G1645" s="31" t="s">
        <v>4394</v>
      </c>
      <c r="H1645" s="442">
        <v>1757</v>
      </c>
      <c r="I1645" s="24"/>
      <c r="J1645" s="24"/>
      <c r="K1645" s="449" t="s">
        <v>4395</v>
      </c>
      <c r="L1645" s="422" t="s">
        <v>4396</v>
      </c>
      <c r="M1645" s="398"/>
    </row>
    <row r="1646" spans="1:13" s="401" customFormat="1" ht="39.75" customHeight="1">
      <c r="A1646" s="415">
        <v>95</v>
      </c>
      <c r="B1646" s="403"/>
      <c r="C1646" s="31" t="s">
        <v>4397</v>
      </c>
      <c r="D1646" s="31" t="s">
        <v>4398</v>
      </c>
      <c r="E1646" s="448" t="s">
        <v>4399</v>
      </c>
      <c r="F1646" s="448" t="s">
        <v>4400</v>
      </c>
      <c r="G1646" s="31" t="s">
        <v>4401</v>
      </c>
      <c r="H1646" s="442">
        <v>4000</v>
      </c>
      <c r="I1646" s="24"/>
      <c r="J1646" s="24"/>
      <c r="K1646" s="449" t="s">
        <v>4395</v>
      </c>
      <c r="L1646" s="422" t="s">
        <v>4402</v>
      </c>
      <c r="M1646" s="398"/>
    </row>
    <row r="1647" spans="1:13" s="401" customFormat="1" ht="39.75" customHeight="1">
      <c r="A1647" s="415">
        <v>96</v>
      </c>
      <c r="B1647" s="403"/>
      <c r="C1647" s="31" t="s">
        <v>3567</v>
      </c>
      <c r="D1647" s="31" t="s">
        <v>4403</v>
      </c>
      <c r="E1647" s="448" t="s">
        <v>4404</v>
      </c>
      <c r="F1647" s="448" t="s">
        <v>4405</v>
      </c>
      <c r="G1647" s="31" t="s">
        <v>4406</v>
      </c>
      <c r="H1647" s="442">
        <v>8000</v>
      </c>
      <c r="I1647" s="24"/>
      <c r="J1647" s="24"/>
      <c r="K1647" s="449" t="s">
        <v>4407</v>
      </c>
      <c r="L1647" s="422" t="s">
        <v>4408</v>
      </c>
      <c r="M1647" s="398"/>
    </row>
    <row r="1648" spans="1:13" s="401" customFormat="1" ht="39.75" customHeight="1">
      <c r="A1648" s="415">
        <v>97</v>
      </c>
      <c r="B1648" s="403"/>
      <c r="C1648" s="31" t="s">
        <v>4409</v>
      </c>
      <c r="D1648" s="31" t="s">
        <v>4410</v>
      </c>
      <c r="E1648" s="448" t="s">
        <v>4411</v>
      </c>
      <c r="F1648" s="448" t="s">
        <v>4412</v>
      </c>
      <c r="G1648" s="31" t="s">
        <v>4413</v>
      </c>
      <c r="H1648" s="442">
        <v>6200</v>
      </c>
      <c r="I1648" s="24"/>
      <c r="J1648" s="24"/>
      <c r="K1648" s="449" t="s">
        <v>4414</v>
      </c>
      <c r="L1648" s="422" t="s">
        <v>4415</v>
      </c>
      <c r="M1648" s="398"/>
    </row>
    <row r="1649" spans="1:13" s="401" customFormat="1" ht="39.75" customHeight="1">
      <c r="A1649" s="415">
        <v>98</v>
      </c>
      <c r="B1649" s="403"/>
      <c r="C1649" s="31" t="s">
        <v>4416</v>
      </c>
      <c r="D1649" s="31" t="s">
        <v>4417</v>
      </c>
      <c r="E1649" s="448" t="s">
        <v>4418</v>
      </c>
      <c r="F1649" s="448" t="s">
        <v>4419</v>
      </c>
      <c r="G1649" s="31" t="s">
        <v>4420</v>
      </c>
      <c r="H1649" s="442">
        <v>3200</v>
      </c>
      <c r="I1649" s="24"/>
      <c r="J1649" s="24"/>
      <c r="K1649" s="449" t="s">
        <v>4421</v>
      </c>
      <c r="L1649" s="422" t="s">
        <v>4422</v>
      </c>
      <c r="M1649" s="398"/>
    </row>
    <row r="1650" spans="1:13" s="401" customFormat="1" ht="39.75" customHeight="1">
      <c r="A1650" s="415">
        <v>99</v>
      </c>
      <c r="B1650" s="403"/>
      <c r="C1650" s="31" t="s">
        <v>1188</v>
      </c>
      <c r="D1650" s="31" t="s">
        <v>4423</v>
      </c>
      <c r="E1650" s="448" t="s">
        <v>4424</v>
      </c>
      <c r="F1650" s="448" t="s">
        <v>4425</v>
      </c>
      <c r="G1650" s="31" t="s">
        <v>4105</v>
      </c>
      <c r="H1650" s="442">
        <v>400</v>
      </c>
      <c r="I1650" s="24"/>
      <c r="J1650" s="24"/>
      <c r="K1650" s="449" t="s">
        <v>4421</v>
      </c>
      <c r="L1650" s="422" t="s">
        <v>4426</v>
      </c>
      <c r="M1650" s="398"/>
    </row>
    <row r="1651" spans="1:13" s="401" customFormat="1" ht="39.75" customHeight="1">
      <c r="A1651" s="415">
        <v>100</v>
      </c>
      <c r="B1651" s="403"/>
      <c r="C1651" s="31" t="s">
        <v>4427</v>
      </c>
      <c r="D1651" s="31" t="s">
        <v>4428</v>
      </c>
      <c r="E1651" s="448" t="s">
        <v>4429</v>
      </c>
      <c r="F1651" s="448" t="s">
        <v>4430</v>
      </c>
      <c r="G1651" s="31" t="s">
        <v>4431</v>
      </c>
      <c r="H1651" s="442">
        <v>866</v>
      </c>
      <c r="I1651" s="24"/>
      <c r="J1651" s="24"/>
      <c r="K1651" s="449" t="s">
        <v>4432</v>
      </c>
      <c r="L1651" s="422" t="s">
        <v>4433</v>
      </c>
      <c r="M1651" s="398"/>
    </row>
    <row r="1652" spans="1:13" s="401" customFormat="1" ht="39.75" customHeight="1">
      <c r="A1652" s="415">
        <v>101</v>
      </c>
      <c r="B1652" s="403"/>
      <c r="C1652" s="31" t="s">
        <v>29</v>
      </c>
      <c r="D1652" s="31" t="s">
        <v>4410</v>
      </c>
      <c r="E1652" s="448" t="s">
        <v>4434</v>
      </c>
      <c r="F1652" s="448" t="s">
        <v>4435</v>
      </c>
      <c r="G1652" s="31" t="s">
        <v>4436</v>
      </c>
      <c r="H1652" s="442">
        <v>5000</v>
      </c>
      <c r="I1652" s="24"/>
      <c r="J1652" s="24"/>
      <c r="K1652" s="449" t="s">
        <v>4437</v>
      </c>
      <c r="L1652" s="422" t="s">
        <v>4438</v>
      </c>
      <c r="M1652" s="398"/>
    </row>
    <row r="1653" spans="1:13" s="401" customFormat="1" ht="39.75" customHeight="1">
      <c r="A1653" s="415">
        <v>102</v>
      </c>
      <c r="B1653" s="403"/>
      <c r="C1653" s="31" t="s">
        <v>4439</v>
      </c>
      <c r="D1653" s="31" t="s">
        <v>4417</v>
      </c>
      <c r="E1653" s="448" t="s">
        <v>4440</v>
      </c>
      <c r="F1653" s="448" t="s">
        <v>4441</v>
      </c>
      <c r="G1653" s="31" t="s">
        <v>4442</v>
      </c>
      <c r="H1653" s="442">
        <v>12400</v>
      </c>
      <c r="I1653" s="24"/>
      <c r="J1653" s="24"/>
      <c r="K1653" s="449" t="s">
        <v>4421</v>
      </c>
      <c r="L1653" s="422" t="s">
        <v>4443</v>
      </c>
      <c r="M1653" s="398"/>
    </row>
    <row r="1654" spans="1:13" s="401" customFormat="1" ht="39.75" customHeight="1">
      <c r="A1654" s="415">
        <v>103</v>
      </c>
      <c r="B1654" s="403"/>
      <c r="C1654" s="425" t="s">
        <v>4444</v>
      </c>
      <c r="D1654" s="425" t="s">
        <v>4445</v>
      </c>
      <c r="E1654" s="456" t="s">
        <v>4446</v>
      </c>
      <c r="F1654" s="404" t="s">
        <v>4447</v>
      </c>
      <c r="G1654" s="425" t="s">
        <v>4448</v>
      </c>
      <c r="H1654" s="457">
        <v>32575</v>
      </c>
      <c r="I1654" s="403"/>
      <c r="J1654" s="403"/>
      <c r="K1654" s="427" t="s">
        <v>4421</v>
      </c>
      <c r="L1654" s="456" t="s">
        <v>4449</v>
      </c>
      <c r="M1654" s="398"/>
    </row>
    <row r="1655" spans="1:13" s="401" customFormat="1" ht="39.75" customHeight="1">
      <c r="A1655" s="652">
        <v>104</v>
      </c>
      <c r="B1655" s="398"/>
      <c r="C1655" s="399" t="s">
        <v>4450</v>
      </c>
      <c r="D1655" s="399" t="s">
        <v>4451</v>
      </c>
      <c r="E1655" s="458" t="s">
        <v>4452</v>
      </c>
      <c r="F1655" s="654" t="s">
        <v>4453</v>
      </c>
      <c r="G1655" s="399" t="s">
        <v>4454</v>
      </c>
      <c r="H1655" s="459">
        <v>220359</v>
      </c>
      <c r="I1655" s="398"/>
      <c r="J1655" s="398"/>
      <c r="K1655" s="676" t="s">
        <v>4407</v>
      </c>
      <c r="L1655" s="654" t="s">
        <v>4455</v>
      </c>
      <c r="M1655" s="398"/>
    </row>
    <row r="1656" spans="1:13" s="401" customFormat="1" ht="39.75" customHeight="1">
      <c r="A1656" s="674"/>
      <c r="B1656" s="398"/>
      <c r="C1656" s="399" t="s">
        <v>4456</v>
      </c>
      <c r="D1656" s="399" t="s">
        <v>4451</v>
      </c>
      <c r="E1656" s="458" t="s">
        <v>4452</v>
      </c>
      <c r="F1656" s="675"/>
      <c r="G1656" s="399" t="s">
        <v>4454</v>
      </c>
      <c r="H1656" s="459">
        <v>91399</v>
      </c>
      <c r="I1656" s="398"/>
      <c r="J1656" s="398"/>
      <c r="K1656" s="677"/>
      <c r="L1656" s="675"/>
      <c r="M1656" s="398"/>
    </row>
    <row r="1657" spans="1:65" s="432" customFormat="1" ht="39.75" customHeight="1">
      <c r="A1657" s="674"/>
      <c r="B1657" s="398"/>
      <c r="C1657" s="399" t="s">
        <v>4457</v>
      </c>
      <c r="D1657" s="399" t="s">
        <v>4451</v>
      </c>
      <c r="E1657" s="458" t="s">
        <v>4452</v>
      </c>
      <c r="F1657" s="675"/>
      <c r="G1657" s="399" t="s">
        <v>4454</v>
      </c>
      <c r="H1657" s="459">
        <v>28727</v>
      </c>
      <c r="I1657" s="398"/>
      <c r="J1657" s="398"/>
      <c r="K1657" s="677"/>
      <c r="L1657" s="675"/>
      <c r="M1657" s="398"/>
      <c r="N1657" s="438"/>
      <c r="O1657" s="438"/>
      <c r="P1657" s="438"/>
      <c r="Q1657" s="438"/>
      <c r="R1657" s="438"/>
      <c r="S1657" s="438"/>
      <c r="T1657" s="438"/>
      <c r="U1657" s="438"/>
      <c r="V1657" s="438"/>
      <c r="W1657" s="438"/>
      <c r="X1657" s="438"/>
      <c r="Y1657" s="438"/>
      <c r="Z1657" s="438"/>
      <c r="AA1657" s="438"/>
      <c r="AB1657" s="438"/>
      <c r="AC1657" s="438"/>
      <c r="AD1657" s="438"/>
      <c r="AE1657" s="438"/>
      <c r="AF1657" s="438"/>
      <c r="AG1657" s="438"/>
      <c r="AH1657" s="438"/>
      <c r="AI1657" s="438"/>
      <c r="AJ1657" s="438"/>
      <c r="AK1657" s="438"/>
      <c r="AL1657" s="438"/>
      <c r="AM1657" s="438"/>
      <c r="AN1657" s="438"/>
      <c r="AO1657" s="438"/>
      <c r="AP1657" s="438"/>
      <c r="AQ1657" s="438"/>
      <c r="AR1657" s="438"/>
      <c r="AS1657" s="438"/>
      <c r="AT1657" s="438"/>
      <c r="AU1657" s="438"/>
      <c r="AV1657" s="438"/>
      <c r="AW1657" s="438"/>
      <c r="AX1657" s="438"/>
      <c r="AY1657" s="438"/>
      <c r="AZ1657" s="438"/>
      <c r="BA1657" s="438"/>
      <c r="BB1657" s="438"/>
      <c r="BC1657" s="438"/>
      <c r="BD1657" s="438"/>
      <c r="BE1657" s="438"/>
      <c r="BF1657" s="438"/>
      <c r="BG1657" s="438"/>
      <c r="BH1657" s="438"/>
      <c r="BI1657" s="438"/>
      <c r="BJ1657" s="438"/>
      <c r="BK1657" s="438"/>
      <c r="BL1657" s="438"/>
      <c r="BM1657" s="438"/>
    </row>
    <row r="1658" spans="1:13" s="438" customFormat="1" ht="39.75" customHeight="1">
      <c r="A1658" s="674"/>
      <c r="B1658" s="398"/>
      <c r="C1658" s="399" t="s">
        <v>4458</v>
      </c>
      <c r="D1658" s="399" t="s">
        <v>4451</v>
      </c>
      <c r="E1658" s="458" t="s">
        <v>4452</v>
      </c>
      <c r="F1658" s="675"/>
      <c r="G1658" s="399" t="s">
        <v>4454</v>
      </c>
      <c r="H1658" s="459">
        <v>33026</v>
      </c>
      <c r="I1658" s="398"/>
      <c r="J1658" s="398"/>
      <c r="K1658" s="677"/>
      <c r="L1658" s="675"/>
      <c r="M1658" s="398"/>
    </row>
    <row r="1659" spans="1:13" s="438" customFormat="1" ht="39.75" customHeight="1">
      <c r="A1659" s="674"/>
      <c r="B1659" s="398"/>
      <c r="C1659" s="399" t="s">
        <v>4459</v>
      </c>
      <c r="D1659" s="399" t="s">
        <v>4451</v>
      </c>
      <c r="E1659" s="458" t="s">
        <v>4452</v>
      </c>
      <c r="F1659" s="675"/>
      <c r="G1659" s="399" t="s">
        <v>4454</v>
      </c>
      <c r="H1659" s="459">
        <v>3000</v>
      </c>
      <c r="I1659" s="398"/>
      <c r="J1659" s="398"/>
      <c r="K1659" s="677"/>
      <c r="L1659" s="675"/>
      <c r="M1659" s="398"/>
    </row>
    <row r="1660" spans="1:13" s="438" customFormat="1" ht="39.75" customHeight="1">
      <c r="A1660" s="653"/>
      <c r="B1660" s="398"/>
      <c r="C1660" s="399" t="s">
        <v>4460</v>
      </c>
      <c r="D1660" s="399" t="s">
        <v>4451</v>
      </c>
      <c r="E1660" s="458" t="s">
        <v>4452</v>
      </c>
      <c r="F1660" s="655"/>
      <c r="G1660" s="399" t="s">
        <v>4454</v>
      </c>
      <c r="H1660" s="459">
        <v>25728</v>
      </c>
      <c r="I1660" s="398"/>
      <c r="J1660" s="398"/>
      <c r="K1660" s="678"/>
      <c r="L1660" s="655"/>
      <c r="M1660" s="398"/>
    </row>
    <row r="1661" spans="1:13" s="438" customFormat="1" ht="45.75" customHeight="1">
      <c r="A1661" s="415">
        <v>105</v>
      </c>
      <c r="B1661" s="398"/>
      <c r="C1661" s="399" t="s">
        <v>4461</v>
      </c>
      <c r="D1661" s="399" t="s">
        <v>4462</v>
      </c>
      <c r="E1661" s="458" t="s">
        <v>4463</v>
      </c>
      <c r="F1661" s="249" t="s">
        <v>4464</v>
      </c>
      <c r="G1661" s="399" t="s">
        <v>1970</v>
      </c>
      <c r="H1661" s="459">
        <v>203005</v>
      </c>
      <c r="I1661" s="398"/>
      <c r="J1661" s="398"/>
      <c r="K1661" s="436" t="s">
        <v>4465</v>
      </c>
      <c r="L1661" s="437" t="s">
        <v>4466</v>
      </c>
      <c r="M1661" s="398"/>
    </row>
    <row r="1662" spans="1:13" s="438" customFormat="1" ht="45.75" customHeight="1">
      <c r="A1662" s="415">
        <v>106</v>
      </c>
      <c r="B1662" s="398"/>
      <c r="C1662" s="399" t="s">
        <v>4467</v>
      </c>
      <c r="D1662" s="399" t="s">
        <v>4468</v>
      </c>
      <c r="E1662" s="458" t="s">
        <v>4469</v>
      </c>
      <c r="F1662" s="249" t="s">
        <v>4470</v>
      </c>
      <c r="G1662" s="399" t="s">
        <v>1322</v>
      </c>
      <c r="H1662" s="459">
        <v>1049</v>
      </c>
      <c r="I1662" s="398"/>
      <c r="J1662" s="398"/>
      <c r="K1662" s="436" t="s">
        <v>4471</v>
      </c>
      <c r="L1662" s="437" t="s">
        <v>4472</v>
      </c>
      <c r="M1662" s="398"/>
    </row>
    <row r="1663" spans="1:13" s="438" customFormat="1" ht="45.75" customHeight="1">
      <c r="A1663" s="415">
        <v>107</v>
      </c>
      <c r="B1663" s="398"/>
      <c r="C1663" s="399" t="s">
        <v>4473</v>
      </c>
      <c r="D1663" s="399" t="s">
        <v>4474</v>
      </c>
      <c r="E1663" s="458" t="s">
        <v>4475</v>
      </c>
      <c r="F1663" s="249" t="s">
        <v>4476</v>
      </c>
      <c r="G1663" s="399" t="s">
        <v>4477</v>
      </c>
      <c r="H1663" s="459">
        <v>42841</v>
      </c>
      <c r="I1663" s="398"/>
      <c r="J1663" s="398"/>
      <c r="K1663" s="436" t="s">
        <v>4478</v>
      </c>
      <c r="L1663" s="437" t="s">
        <v>4479</v>
      </c>
      <c r="M1663" s="398"/>
    </row>
    <row r="1664" spans="1:13" s="438" customFormat="1" ht="45.75" customHeight="1">
      <c r="A1664" s="415">
        <v>108</v>
      </c>
      <c r="B1664" s="460"/>
      <c r="C1664" s="461" t="s">
        <v>4480</v>
      </c>
      <c r="D1664" s="462" t="s">
        <v>4481</v>
      </c>
      <c r="E1664" s="463" t="s">
        <v>4482</v>
      </c>
      <c r="F1664" s="461" t="s">
        <v>4483</v>
      </c>
      <c r="G1664" s="464" t="s">
        <v>985</v>
      </c>
      <c r="H1664" s="465">
        <v>4520</v>
      </c>
      <c r="I1664" s="466"/>
      <c r="J1664" s="398"/>
      <c r="K1664" s="436" t="s">
        <v>4222</v>
      </c>
      <c r="L1664" s="467" t="s">
        <v>4484</v>
      </c>
      <c r="M1664" s="398"/>
    </row>
    <row r="1665" spans="1:13" s="438" customFormat="1" ht="45.75" customHeight="1">
      <c r="A1665" s="415">
        <v>109</v>
      </c>
      <c r="B1665" s="460"/>
      <c r="C1665" s="468" t="s">
        <v>4485</v>
      </c>
      <c r="D1665" s="469" t="s">
        <v>4486</v>
      </c>
      <c r="E1665" s="470" t="s">
        <v>4487</v>
      </c>
      <c r="F1665" s="438" t="s">
        <v>4488</v>
      </c>
      <c r="G1665" s="464" t="s">
        <v>4489</v>
      </c>
      <c r="H1665" s="459">
        <v>3200</v>
      </c>
      <c r="I1665" s="398"/>
      <c r="J1665" s="398"/>
      <c r="K1665" s="436">
        <v>42943</v>
      </c>
      <c r="L1665" s="437" t="s">
        <v>4490</v>
      </c>
      <c r="M1665" s="398"/>
    </row>
    <row r="1666" spans="1:13" s="438" customFormat="1" ht="45.75" customHeight="1">
      <c r="A1666" s="415">
        <v>110</v>
      </c>
      <c r="B1666" s="398"/>
      <c r="C1666" s="399" t="s">
        <v>4491</v>
      </c>
      <c r="D1666" s="399" t="s">
        <v>4492</v>
      </c>
      <c r="E1666" s="458"/>
      <c r="F1666" s="249" t="s">
        <v>4493</v>
      </c>
      <c r="G1666" s="399" t="s">
        <v>1322</v>
      </c>
      <c r="H1666" s="459">
        <v>200</v>
      </c>
      <c r="I1666" s="398"/>
      <c r="J1666" s="398"/>
      <c r="K1666" s="436">
        <v>42943</v>
      </c>
      <c r="L1666" s="437" t="s">
        <v>4494</v>
      </c>
      <c r="M1666" s="398"/>
    </row>
    <row r="1667" spans="1:13" s="438" customFormat="1" ht="45.75" customHeight="1">
      <c r="A1667" s="415">
        <v>111</v>
      </c>
      <c r="B1667" s="398"/>
      <c r="C1667" s="399" t="s">
        <v>4495</v>
      </c>
      <c r="D1667" s="399" t="s">
        <v>4486</v>
      </c>
      <c r="E1667" s="458" t="s">
        <v>4487</v>
      </c>
      <c r="F1667" s="249" t="s">
        <v>4496</v>
      </c>
      <c r="G1667" s="399" t="s">
        <v>4497</v>
      </c>
      <c r="H1667" s="459">
        <v>3200</v>
      </c>
      <c r="I1667" s="398"/>
      <c r="J1667" s="398"/>
      <c r="K1667" s="436">
        <v>42943</v>
      </c>
      <c r="L1667" s="437" t="s">
        <v>4498</v>
      </c>
      <c r="M1667" s="398"/>
    </row>
    <row r="1668" spans="1:13" s="438" customFormat="1" ht="45.75" customHeight="1">
      <c r="A1668" s="415">
        <v>112</v>
      </c>
      <c r="B1668" s="398"/>
      <c r="C1668" s="399" t="s">
        <v>4499</v>
      </c>
      <c r="D1668" s="399" t="s">
        <v>4251</v>
      </c>
      <c r="E1668" s="458" t="s">
        <v>4500</v>
      </c>
      <c r="F1668" s="249" t="s">
        <v>4501</v>
      </c>
      <c r="G1668" s="399" t="s">
        <v>4324</v>
      </c>
      <c r="H1668" s="459">
        <v>38223</v>
      </c>
      <c r="I1668" s="398"/>
      <c r="J1668" s="398"/>
      <c r="K1668" s="436" t="s">
        <v>4255</v>
      </c>
      <c r="L1668" s="437" t="s">
        <v>4502</v>
      </c>
      <c r="M1668" s="398"/>
    </row>
    <row r="1669" spans="1:13" s="438" customFormat="1" ht="45.75" customHeight="1">
      <c r="A1669" s="415">
        <v>113</v>
      </c>
      <c r="B1669" s="398"/>
      <c r="C1669" s="399" t="s">
        <v>4503</v>
      </c>
      <c r="D1669" s="399" t="s">
        <v>4504</v>
      </c>
      <c r="E1669" s="458" t="s">
        <v>4505</v>
      </c>
      <c r="F1669" s="249" t="s">
        <v>4506</v>
      </c>
      <c r="G1669" s="399" t="s">
        <v>985</v>
      </c>
      <c r="H1669" s="459">
        <v>19000</v>
      </c>
      <c r="I1669" s="398"/>
      <c r="J1669" s="398"/>
      <c r="K1669" s="436" t="s">
        <v>4255</v>
      </c>
      <c r="L1669" s="437" t="s">
        <v>4507</v>
      </c>
      <c r="M1669" s="398"/>
    </row>
    <row r="1670" spans="1:13" s="438" customFormat="1" ht="45.75" customHeight="1">
      <c r="A1670" s="415">
        <v>114</v>
      </c>
      <c r="B1670" s="398"/>
      <c r="C1670" s="399" t="s">
        <v>4508</v>
      </c>
      <c r="D1670" s="399" t="s">
        <v>4481</v>
      </c>
      <c r="E1670" s="458" t="s">
        <v>4509</v>
      </c>
      <c r="F1670" s="249" t="s">
        <v>4510</v>
      </c>
      <c r="G1670" s="399" t="s">
        <v>4477</v>
      </c>
      <c r="H1670" s="459">
        <v>200</v>
      </c>
      <c r="I1670" s="398"/>
      <c r="J1670" s="398"/>
      <c r="K1670" s="436" t="s">
        <v>4222</v>
      </c>
      <c r="L1670" s="437" t="s">
        <v>4511</v>
      </c>
      <c r="M1670" s="398"/>
    </row>
    <row r="1671" spans="1:13" s="438" customFormat="1" ht="45.75" customHeight="1">
      <c r="A1671" s="415">
        <v>115</v>
      </c>
      <c r="B1671" s="398"/>
      <c r="C1671" s="399" t="s">
        <v>4512</v>
      </c>
      <c r="D1671" s="399" t="s">
        <v>4251</v>
      </c>
      <c r="E1671" s="458" t="s">
        <v>4513</v>
      </c>
      <c r="F1671" s="249" t="s">
        <v>4514</v>
      </c>
      <c r="G1671" s="399" t="s">
        <v>3915</v>
      </c>
      <c r="H1671" s="459">
        <v>2124</v>
      </c>
      <c r="I1671" s="398"/>
      <c r="J1671" s="398"/>
      <c r="K1671" s="436">
        <v>42742</v>
      </c>
      <c r="L1671" s="437" t="s">
        <v>4515</v>
      </c>
      <c r="M1671" s="398"/>
    </row>
    <row r="1672" spans="1:13" s="27" customFormat="1" ht="39.75" customHeight="1">
      <c r="A1672" s="415">
        <v>116</v>
      </c>
      <c r="B1672" s="24"/>
      <c r="C1672" s="31" t="s">
        <v>4516</v>
      </c>
      <c r="D1672" s="31" t="s">
        <v>4517</v>
      </c>
      <c r="E1672" s="31" t="s">
        <v>4518</v>
      </c>
      <c r="F1672" s="441" t="s">
        <v>4519</v>
      </c>
      <c r="G1672" s="471">
        <v>5460</v>
      </c>
      <c r="H1672" s="442">
        <v>5460</v>
      </c>
      <c r="I1672" s="24"/>
      <c r="J1672" s="24"/>
      <c r="K1672" s="24" t="s">
        <v>2997</v>
      </c>
      <c r="L1672" s="441" t="s">
        <v>4520</v>
      </c>
      <c r="M1672" s="472"/>
    </row>
    <row r="1673" spans="1:13" s="27" customFormat="1" ht="39.75" customHeight="1">
      <c r="A1673" s="415">
        <v>117</v>
      </c>
      <c r="B1673" s="24"/>
      <c r="C1673" s="31" t="s">
        <v>4521</v>
      </c>
      <c r="D1673" s="31" t="s">
        <v>4522</v>
      </c>
      <c r="E1673" s="31" t="s">
        <v>4523</v>
      </c>
      <c r="F1673" s="441" t="s">
        <v>4524</v>
      </c>
      <c r="G1673" s="471" t="s">
        <v>4525</v>
      </c>
      <c r="H1673" s="442">
        <v>5798</v>
      </c>
      <c r="I1673" s="24"/>
      <c r="J1673" s="24"/>
      <c r="K1673" s="473">
        <v>42411</v>
      </c>
      <c r="L1673" s="441" t="s">
        <v>4526</v>
      </c>
      <c r="M1673" s="24"/>
    </row>
    <row r="1674" spans="1:13" s="27" customFormat="1" ht="39.75" customHeight="1">
      <c r="A1674" s="415">
        <v>118</v>
      </c>
      <c r="B1674" s="24"/>
      <c r="C1674" s="31" t="s">
        <v>4527</v>
      </c>
      <c r="D1674" s="31" t="s">
        <v>4528</v>
      </c>
      <c r="E1674" s="31" t="s">
        <v>4529</v>
      </c>
      <c r="F1674" s="441" t="s">
        <v>4530</v>
      </c>
      <c r="G1674" s="471" t="s">
        <v>4531</v>
      </c>
      <c r="H1674" s="442">
        <v>2193</v>
      </c>
      <c r="I1674" s="24"/>
      <c r="J1674" s="24"/>
      <c r="K1674" s="473">
        <v>42586</v>
      </c>
      <c r="L1674" s="441" t="s">
        <v>4532</v>
      </c>
      <c r="M1674" s="24"/>
    </row>
    <row r="1675" spans="1:13" s="27" customFormat="1" ht="39.75" customHeight="1">
      <c r="A1675" s="415">
        <v>119</v>
      </c>
      <c r="B1675" s="24"/>
      <c r="C1675" s="31" t="s">
        <v>4533</v>
      </c>
      <c r="D1675" s="31" t="s">
        <v>4534</v>
      </c>
      <c r="E1675" s="31" t="s">
        <v>4535</v>
      </c>
      <c r="F1675" s="441" t="s">
        <v>4536</v>
      </c>
      <c r="G1675" s="471" t="s">
        <v>4537</v>
      </c>
      <c r="H1675" s="442">
        <v>1800</v>
      </c>
      <c r="I1675" s="24"/>
      <c r="J1675" s="24"/>
      <c r="K1675" s="473">
        <v>42586</v>
      </c>
      <c r="L1675" s="441" t="s">
        <v>4538</v>
      </c>
      <c r="M1675" s="24"/>
    </row>
    <row r="1676" spans="1:13" s="27" customFormat="1" ht="39.75" customHeight="1">
      <c r="A1676" s="415">
        <v>120</v>
      </c>
      <c r="B1676" s="24"/>
      <c r="C1676" s="31" t="s">
        <v>4539</v>
      </c>
      <c r="D1676" s="31" t="s">
        <v>4540</v>
      </c>
      <c r="E1676" s="31" t="s">
        <v>4541</v>
      </c>
      <c r="F1676" s="441" t="s">
        <v>4542</v>
      </c>
      <c r="G1676" s="471" t="s">
        <v>4543</v>
      </c>
      <c r="H1676" s="442">
        <v>10140</v>
      </c>
      <c r="I1676" s="24"/>
      <c r="J1676" s="24"/>
      <c r="K1676" s="24" t="s">
        <v>4544</v>
      </c>
      <c r="L1676" s="441" t="s">
        <v>4545</v>
      </c>
      <c r="M1676" s="24"/>
    </row>
    <row r="1677" spans="1:13" s="27" customFormat="1" ht="39.75" customHeight="1">
      <c r="A1677" s="415">
        <v>121</v>
      </c>
      <c r="B1677" s="24"/>
      <c r="C1677" s="31" t="s">
        <v>4546</v>
      </c>
      <c r="D1677" s="31" t="s">
        <v>4547</v>
      </c>
      <c r="E1677" s="31" t="s">
        <v>4548</v>
      </c>
      <c r="F1677" s="441" t="s">
        <v>4549</v>
      </c>
      <c r="G1677" s="471" t="s">
        <v>4550</v>
      </c>
      <c r="H1677" s="442">
        <v>10372</v>
      </c>
      <c r="I1677" s="24"/>
      <c r="J1677" s="24"/>
      <c r="K1677" s="24" t="s">
        <v>4551</v>
      </c>
      <c r="L1677" s="441" t="s">
        <v>552</v>
      </c>
      <c r="M1677" s="24"/>
    </row>
    <row r="1678" spans="1:13" s="27" customFormat="1" ht="39.75" customHeight="1">
      <c r="A1678" s="415">
        <v>122</v>
      </c>
      <c r="B1678" s="24"/>
      <c r="C1678" s="31" t="s">
        <v>4552</v>
      </c>
      <c r="D1678" s="474" t="s">
        <v>4553</v>
      </c>
      <c r="E1678" s="31" t="s">
        <v>4554</v>
      </c>
      <c r="F1678" s="441" t="s">
        <v>4555</v>
      </c>
      <c r="G1678" s="31" t="s">
        <v>1322</v>
      </c>
      <c r="H1678" s="475">
        <v>837</v>
      </c>
      <c r="I1678" s="24"/>
      <c r="J1678" s="24"/>
      <c r="K1678" s="473">
        <v>42624</v>
      </c>
      <c r="L1678" s="441" t="s">
        <v>4556</v>
      </c>
      <c r="M1678" s="24"/>
    </row>
    <row r="1679" spans="1:13" s="27" customFormat="1" ht="39.75" customHeight="1">
      <c r="A1679" s="415">
        <v>123</v>
      </c>
      <c r="B1679" s="24"/>
      <c r="C1679" s="31" t="s">
        <v>4557</v>
      </c>
      <c r="D1679" s="31" t="s">
        <v>4558</v>
      </c>
      <c r="E1679" s="31" t="s">
        <v>4559</v>
      </c>
      <c r="F1679" s="441" t="s">
        <v>4560</v>
      </c>
      <c r="G1679" s="471" t="s">
        <v>4561</v>
      </c>
      <c r="H1679" s="442">
        <v>2100</v>
      </c>
      <c r="I1679" s="24"/>
      <c r="J1679" s="24"/>
      <c r="K1679" s="24" t="s">
        <v>4562</v>
      </c>
      <c r="L1679" s="441" t="s">
        <v>4563</v>
      </c>
      <c r="M1679" s="24"/>
    </row>
    <row r="1680" spans="1:13" s="27" customFormat="1" ht="39.75" customHeight="1">
      <c r="A1680" s="415">
        <v>124</v>
      </c>
      <c r="B1680" s="24"/>
      <c r="C1680" s="31" t="s">
        <v>4564</v>
      </c>
      <c r="D1680" s="31" t="s">
        <v>4565</v>
      </c>
      <c r="E1680" s="31" t="s">
        <v>4566</v>
      </c>
      <c r="F1680" s="441" t="s">
        <v>4567</v>
      </c>
      <c r="G1680" s="471" t="s">
        <v>4568</v>
      </c>
      <c r="H1680" s="442">
        <v>7160</v>
      </c>
      <c r="I1680" s="24"/>
      <c r="J1680" s="24"/>
      <c r="K1680" s="24" t="s">
        <v>4562</v>
      </c>
      <c r="L1680" s="441" t="s">
        <v>4569</v>
      </c>
      <c r="M1680" s="24"/>
    </row>
    <row r="1681" spans="1:13" s="27" customFormat="1" ht="39.75" customHeight="1">
      <c r="A1681" s="415">
        <v>125</v>
      </c>
      <c r="B1681" s="24"/>
      <c r="C1681" s="31" t="s">
        <v>4570</v>
      </c>
      <c r="D1681" s="31" t="s">
        <v>4540</v>
      </c>
      <c r="E1681" s="31" t="s">
        <v>4571</v>
      </c>
      <c r="F1681" s="441" t="s">
        <v>4572</v>
      </c>
      <c r="G1681" s="471" t="s">
        <v>4573</v>
      </c>
      <c r="H1681" s="442">
        <v>3780</v>
      </c>
      <c r="I1681" s="24"/>
      <c r="J1681" s="24"/>
      <c r="K1681" s="24" t="s">
        <v>4562</v>
      </c>
      <c r="L1681" s="441" t="s">
        <v>4574</v>
      </c>
      <c r="M1681" s="24"/>
    </row>
    <row r="1682" spans="1:13" s="27" customFormat="1" ht="39.75" customHeight="1">
      <c r="A1682" s="415">
        <v>126</v>
      </c>
      <c r="B1682" s="24"/>
      <c r="C1682" s="31" t="s">
        <v>4575</v>
      </c>
      <c r="D1682" s="31" t="s">
        <v>4576</v>
      </c>
      <c r="E1682" s="447" t="s">
        <v>4577</v>
      </c>
      <c r="F1682" s="447" t="s">
        <v>4578</v>
      </c>
      <c r="G1682" s="31" t="s">
        <v>1322</v>
      </c>
      <c r="H1682" s="442">
        <v>400</v>
      </c>
      <c r="I1682" s="24"/>
      <c r="J1682" s="24"/>
      <c r="K1682" s="476">
        <v>42440</v>
      </c>
      <c r="L1682" s="447" t="s">
        <v>4579</v>
      </c>
      <c r="M1682" s="472"/>
    </row>
    <row r="1683" spans="1:13" s="27" customFormat="1" ht="39.75" customHeight="1">
      <c r="A1683" s="415">
        <v>127</v>
      </c>
      <c r="B1683" s="30"/>
      <c r="C1683" s="31" t="s">
        <v>4580</v>
      </c>
      <c r="D1683" s="31" t="s">
        <v>4581</v>
      </c>
      <c r="E1683" s="31" t="s">
        <v>4582</v>
      </c>
      <c r="F1683" s="477" t="s">
        <v>4583</v>
      </c>
      <c r="G1683" s="471" t="s">
        <v>4584</v>
      </c>
      <c r="H1683" s="442">
        <v>9590</v>
      </c>
      <c r="I1683" s="30"/>
      <c r="J1683" s="30"/>
      <c r="K1683" s="24" t="s">
        <v>4585</v>
      </c>
      <c r="L1683" s="441" t="s">
        <v>4586</v>
      </c>
      <c r="M1683" s="30"/>
    </row>
    <row r="1684" spans="1:13" s="27" customFormat="1" ht="39.75" customHeight="1">
      <c r="A1684" s="415">
        <v>128</v>
      </c>
      <c r="B1684" s="24"/>
      <c r="C1684" s="31" t="s">
        <v>4587</v>
      </c>
      <c r="D1684" s="31" t="s">
        <v>4588</v>
      </c>
      <c r="E1684" s="451" t="s">
        <v>4589</v>
      </c>
      <c r="F1684" s="451" t="s">
        <v>4590</v>
      </c>
      <c r="G1684" s="31" t="s">
        <v>1322</v>
      </c>
      <c r="H1684" s="442"/>
      <c r="I1684" s="24"/>
      <c r="J1684" s="24">
        <v>500</v>
      </c>
      <c r="K1684" s="478">
        <v>42714</v>
      </c>
      <c r="L1684" s="451" t="s">
        <v>4591</v>
      </c>
      <c r="M1684" s="472"/>
    </row>
    <row r="1685" spans="1:13" s="27" customFormat="1" ht="39.75" customHeight="1">
      <c r="A1685" s="415">
        <v>129</v>
      </c>
      <c r="B1685" s="24"/>
      <c r="C1685" s="31" t="s">
        <v>4592</v>
      </c>
      <c r="D1685" s="31" t="s">
        <v>4593</v>
      </c>
      <c r="E1685" s="31" t="s">
        <v>4594</v>
      </c>
      <c r="F1685" s="441" t="s">
        <v>4595</v>
      </c>
      <c r="G1685" s="471" t="s">
        <v>4596</v>
      </c>
      <c r="H1685" s="442">
        <v>19123</v>
      </c>
      <c r="I1685" s="30"/>
      <c r="J1685" s="30"/>
      <c r="K1685" s="24" t="s">
        <v>4597</v>
      </c>
      <c r="L1685" s="441" t="s">
        <v>4598</v>
      </c>
      <c r="M1685" s="30"/>
    </row>
    <row r="1686" spans="1:13" s="27" customFormat="1" ht="39.75" customHeight="1">
      <c r="A1686" s="415">
        <v>130</v>
      </c>
      <c r="B1686" s="24"/>
      <c r="C1686" s="31" t="s">
        <v>4599</v>
      </c>
      <c r="D1686" s="31" t="s">
        <v>4600</v>
      </c>
      <c r="E1686" s="31" t="s">
        <v>4601</v>
      </c>
      <c r="F1686" s="441" t="s">
        <v>4602</v>
      </c>
      <c r="G1686" s="471" t="s">
        <v>4603</v>
      </c>
      <c r="H1686" s="442">
        <v>10947</v>
      </c>
      <c r="I1686" s="30"/>
      <c r="J1686" s="30"/>
      <c r="K1686" s="473">
        <v>42589</v>
      </c>
      <c r="L1686" s="441" t="s">
        <v>4604</v>
      </c>
      <c r="M1686" s="30"/>
    </row>
    <row r="1687" spans="1:13" s="27" customFormat="1" ht="39.75" customHeight="1">
      <c r="A1687" s="415">
        <v>131</v>
      </c>
      <c r="B1687" s="24"/>
      <c r="C1687" s="31" t="s">
        <v>4605</v>
      </c>
      <c r="D1687" s="31" t="s">
        <v>4606</v>
      </c>
      <c r="E1687" s="31" t="s">
        <v>4607</v>
      </c>
      <c r="F1687" s="441" t="s">
        <v>4608</v>
      </c>
      <c r="G1687" s="31" t="s">
        <v>4609</v>
      </c>
      <c r="H1687" s="442">
        <v>400</v>
      </c>
      <c r="I1687" s="24"/>
      <c r="J1687" s="24"/>
      <c r="K1687" s="473">
        <v>42440</v>
      </c>
      <c r="L1687" s="24" t="s">
        <v>4610</v>
      </c>
      <c r="M1687" s="472"/>
    </row>
    <row r="1688" spans="1:13" s="27" customFormat="1" ht="39.75" customHeight="1">
      <c r="A1688" s="415">
        <v>132</v>
      </c>
      <c r="B1688" s="24"/>
      <c r="C1688" s="31" t="s">
        <v>4611</v>
      </c>
      <c r="D1688" s="31" t="s">
        <v>4612</v>
      </c>
      <c r="E1688" s="31" t="s">
        <v>4613</v>
      </c>
      <c r="F1688" s="441" t="s">
        <v>4614</v>
      </c>
      <c r="G1688" s="31" t="s">
        <v>4615</v>
      </c>
      <c r="H1688" s="442">
        <v>680</v>
      </c>
      <c r="I1688" s="24"/>
      <c r="J1688" s="24"/>
      <c r="K1688" s="473">
        <v>42624</v>
      </c>
      <c r="L1688" s="441" t="s">
        <v>4556</v>
      </c>
      <c r="M1688" s="472"/>
    </row>
    <row r="1689" spans="1:13" s="438" customFormat="1" ht="45.75" customHeight="1">
      <c r="A1689" s="415">
        <v>133</v>
      </c>
      <c r="B1689" s="398"/>
      <c r="C1689" s="399" t="s">
        <v>4616</v>
      </c>
      <c r="D1689" s="399" t="s">
        <v>4617</v>
      </c>
      <c r="E1689" s="458" t="s">
        <v>4618</v>
      </c>
      <c r="F1689" s="249" t="s">
        <v>4619</v>
      </c>
      <c r="G1689" s="399" t="s">
        <v>985</v>
      </c>
      <c r="H1689" s="433">
        <v>4399</v>
      </c>
      <c r="I1689" s="398"/>
      <c r="J1689" s="398"/>
      <c r="K1689" s="436" t="s">
        <v>4620</v>
      </c>
      <c r="L1689" s="437" t="s">
        <v>4621</v>
      </c>
      <c r="M1689" s="398"/>
    </row>
    <row r="1690" spans="1:13" s="438" customFormat="1" ht="45.75" customHeight="1">
      <c r="A1690" s="415">
        <v>134</v>
      </c>
      <c r="B1690" s="398"/>
      <c r="C1690" s="399" t="s">
        <v>4622</v>
      </c>
      <c r="D1690" s="399" t="s">
        <v>4617</v>
      </c>
      <c r="E1690" s="458" t="s">
        <v>4623</v>
      </c>
      <c r="F1690" s="249" t="s">
        <v>4624</v>
      </c>
      <c r="G1690" s="399" t="s">
        <v>985</v>
      </c>
      <c r="H1690" s="433">
        <v>8000</v>
      </c>
      <c r="I1690" s="398"/>
      <c r="J1690" s="398"/>
      <c r="K1690" s="436" t="s">
        <v>4620</v>
      </c>
      <c r="L1690" s="437" t="s">
        <v>4625</v>
      </c>
      <c r="M1690" s="398"/>
    </row>
    <row r="1691" spans="1:13" s="438" customFormat="1" ht="45.75" customHeight="1">
      <c r="A1691" s="415">
        <v>135</v>
      </c>
      <c r="B1691" s="398"/>
      <c r="C1691" s="399" t="s">
        <v>4626</v>
      </c>
      <c r="D1691" s="399" t="str">
        <f>D1690</f>
        <v>Tân Hòa, Hưng Hà</v>
      </c>
      <c r="E1691" s="458" t="s">
        <v>4627</v>
      </c>
      <c r="F1691" s="249" t="s">
        <v>4628</v>
      </c>
      <c r="G1691" s="399" t="s">
        <v>4477</v>
      </c>
      <c r="H1691" s="433">
        <v>2663</v>
      </c>
      <c r="I1691" s="398"/>
      <c r="J1691" s="398"/>
      <c r="K1691" s="436" t="s">
        <v>4620</v>
      </c>
      <c r="L1691" s="437" t="s">
        <v>4629</v>
      </c>
      <c r="M1691" s="398"/>
    </row>
    <row r="1692" spans="1:13" s="438" customFormat="1" ht="45.75" customHeight="1">
      <c r="A1692" s="415">
        <v>136</v>
      </c>
      <c r="B1692" s="398"/>
      <c r="C1692" s="399" t="s">
        <v>4630</v>
      </c>
      <c r="D1692" s="399" t="str">
        <f>D1691</f>
        <v>Tân Hòa, Hưng Hà</v>
      </c>
      <c r="E1692" s="458" t="s">
        <v>4631</v>
      </c>
      <c r="F1692" s="249" t="s">
        <v>4632</v>
      </c>
      <c r="G1692" s="399" t="s">
        <v>4633</v>
      </c>
      <c r="H1692" s="433">
        <v>12500</v>
      </c>
      <c r="I1692" s="398"/>
      <c r="J1692" s="398"/>
      <c r="K1692" s="436" t="s">
        <v>4620</v>
      </c>
      <c r="L1692" s="437" t="s">
        <v>4634</v>
      </c>
      <c r="M1692" s="398"/>
    </row>
    <row r="1693" spans="1:13" s="438" customFormat="1" ht="45.75" customHeight="1">
      <c r="A1693" s="415">
        <v>137</v>
      </c>
      <c r="B1693" s="398"/>
      <c r="C1693" s="399" t="s">
        <v>4635</v>
      </c>
      <c r="D1693" s="399" t="s">
        <v>4636</v>
      </c>
      <c r="E1693" s="458" t="s">
        <v>4637</v>
      </c>
      <c r="F1693" s="249" t="s">
        <v>4638</v>
      </c>
      <c r="G1693" s="399" t="s">
        <v>2931</v>
      </c>
      <c r="H1693" s="433">
        <v>3000</v>
      </c>
      <c r="I1693" s="398"/>
      <c r="J1693" s="479"/>
      <c r="K1693" s="436" t="s">
        <v>1016</v>
      </c>
      <c r="L1693" s="467" t="s">
        <v>4203</v>
      </c>
      <c r="M1693" s="398"/>
    </row>
    <row r="1694" spans="1:13" s="438" customFormat="1" ht="45.75" customHeight="1">
      <c r="A1694" s="415">
        <v>138</v>
      </c>
      <c r="B1694" s="480"/>
      <c r="C1694" s="249" t="s">
        <v>4639</v>
      </c>
      <c r="D1694" s="480" t="s">
        <v>4640</v>
      </c>
      <c r="E1694" s="463" t="s">
        <v>4641</v>
      </c>
      <c r="F1694" s="481" t="s">
        <v>4642</v>
      </c>
      <c r="G1694" s="482" t="s">
        <v>1146</v>
      </c>
      <c r="H1694" s="422">
        <v>4160</v>
      </c>
      <c r="I1694" s="483"/>
      <c r="J1694" s="484"/>
      <c r="K1694" s="436" t="s">
        <v>4643</v>
      </c>
      <c r="L1694" s="467" t="s">
        <v>4644</v>
      </c>
      <c r="M1694" s="398"/>
    </row>
    <row r="1695" spans="1:13" s="438" customFormat="1" ht="45.75" customHeight="1">
      <c r="A1695" s="415">
        <v>139</v>
      </c>
      <c r="B1695" s="398"/>
      <c r="C1695" s="399" t="s">
        <v>4645</v>
      </c>
      <c r="D1695" s="399" t="s">
        <v>4646</v>
      </c>
      <c r="E1695" s="458" t="s">
        <v>4647</v>
      </c>
      <c r="F1695" s="249" t="s">
        <v>4648</v>
      </c>
      <c r="G1695" s="399" t="s">
        <v>4324</v>
      </c>
      <c r="H1695" s="433">
        <v>34438</v>
      </c>
      <c r="I1695" s="398"/>
      <c r="J1695" s="398"/>
      <c r="K1695" s="436" t="s">
        <v>4649</v>
      </c>
      <c r="L1695" s="437" t="s">
        <v>4650</v>
      </c>
      <c r="M1695" s="398"/>
    </row>
    <row r="1696" spans="1:13" s="438" customFormat="1" ht="45.75" customHeight="1">
      <c r="A1696" s="415">
        <v>140</v>
      </c>
      <c r="B1696" s="398"/>
      <c r="C1696" s="399" t="s">
        <v>4651</v>
      </c>
      <c r="D1696" s="399" t="s">
        <v>4617</v>
      </c>
      <c r="E1696" s="458" t="s">
        <v>4652</v>
      </c>
      <c r="F1696" s="249" t="s">
        <v>4653</v>
      </c>
      <c r="G1696" s="399" t="s">
        <v>4654</v>
      </c>
      <c r="H1696" s="433">
        <v>3200</v>
      </c>
      <c r="I1696" s="398"/>
      <c r="J1696" s="398"/>
      <c r="K1696" s="436" t="s">
        <v>4655</v>
      </c>
      <c r="L1696" s="437" t="s">
        <v>4507</v>
      </c>
      <c r="M1696" s="398"/>
    </row>
    <row r="1697" spans="1:13" s="438" customFormat="1" ht="45.75" customHeight="1">
      <c r="A1697" s="415">
        <v>141</v>
      </c>
      <c r="B1697" s="398"/>
      <c r="C1697" s="399" t="s">
        <v>4656</v>
      </c>
      <c r="D1697" s="399" t="s">
        <v>4636</v>
      </c>
      <c r="E1697" s="458" t="s">
        <v>4657</v>
      </c>
      <c r="F1697" s="249" t="s">
        <v>4658</v>
      </c>
      <c r="G1697" s="399" t="s">
        <v>4659</v>
      </c>
      <c r="H1697" s="433">
        <v>1124</v>
      </c>
      <c r="I1697" s="398"/>
      <c r="J1697" s="398"/>
      <c r="K1697" s="436" t="s">
        <v>1237</v>
      </c>
      <c r="L1697" s="437" t="s">
        <v>4660</v>
      </c>
      <c r="M1697" s="398"/>
    </row>
    <row r="1698" spans="1:13" s="438" customFormat="1" ht="45.75" customHeight="1">
      <c r="A1698" s="415">
        <v>142</v>
      </c>
      <c r="B1698" s="398"/>
      <c r="C1698" s="399" t="s">
        <v>4661</v>
      </c>
      <c r="D1698" s="399" t="s">
        <v>4636</v>
      </c>
      <c r="E1698" s="458" t="s">
        <v>4637</v>
      </c>
      <c r="F1698" s="249" t="s">
        <v>4662</v>
      </c>
      <c r="G1698" s="399" t="s">
        <v>4654</v>
      </c>
      <c r="H1698" s="433">
        <v>3200</v>
      </c>
      <c r="I1698" s="398"/>
      <c r="J1698" s="398"/>
      <c r="K1698" s="436" t="s">
        <v>1237</v>
      </c>
      <c r="L1698" s="437" t="s">
        <v>4663</v>
      </c>
      <c r="M1698" s="398"/>
    </row>
    <row r="1699" spans="1:13" s="438" customFormat="1" ht="45.75" customHeight="1">
      <c r="A1699" s="415">
        <v>143</v>
      </c>
      <c r="B1699" s="398"/>
      <c r="C1699" s="399" t="s">
        <v>4664</v>
      </c>
      <c r="D1699" s="399" t="s">
        <v>4636</v>
      </c>
      <c r="E1699" s="458" t="s">
        <v>4637</v>
      </c>
      <c r="F1699" s="249" t="s">
        <v>4665</v>
      </c>
      <c r="G1699" s="399" t="s">
        <v>4654</v>
      </c>
      <c r="H1699" s="433">
        <v>3200</v>
      </c>
      <c r="I1699" s="398"/>
      <c r="J1699" s="398"/>
      <c r="K1699" s="436" t="s">
        <v>1237</v>
      </c>
      <c r="L1699" s="437" t="s">
        <v>4666</v>
      </c>
      <c r="M1699" s="398"/>
    </row>
    <row r="1700" spans="1:13" s="438" customFormat="1" ht="45.75" customHeight="1">
      <c r="A1700" s="415">
        <v>144</v>
      </c>
      <c r="B1700" s="398"/>
      <c r="C1700" s="399" t="s">
        <v>4635</v>
      </c>
      <c r="D1700" s="399" t="s">
        <v>4636</v>
      </c>
      <c r="E1700" s="458" t="s">
        <v>4637</v>
      </c>
      <c r="F1700" s="249" t="s">
        <v>4667</v>
      </c>
      <c r="G1700" s="399" t="s">
        <v>4654</v>
      </c>
      <c r="H1700" s="433">
        <v>3200</v>
      </c>
      <c r="I1700" s="398"/>
      <c r="J1700" s="398"/>
      <c r="K1700" s="436" t="s">
        <v>4668</v>
      </c>
      <c r="L1700" s="437" t="s">
        <v>4669</v>
      </c>
      <c r="M1700" s="398"/>
    </row>
    <row r="1701" spans="1:13" s="438" customFormat="1" ht="45.75" customHeight="1">
      <c r="A1701" s="415">
        <v>145</v>
      </c>
      <c r="B1701" s="398"/>
      <c r="C1701" s="399" t="s">
        <v>4670</v>
      </c>
      <c r="D1701" s="399" t="s">
        <v>4636</v>
      </c>
      <c r="E1701" s="458" t="s">
        <v>4637</v>
      </c>
      <c r="F1701" s="249" t="s">
        <v>4671</v>
      </c>
      <c r="G1701" s="399" t="s">
        <v>4654</v>
      </c>
      <c r="H1701" s="433">
        <v>3200</v>
      </c>
      <c r="I1701" s="398"/>
      <c r="J1701" s="398"/>
      <c r="K1701" s="436" t="s">
        <v>1237</v>
      </c>
      <c r="L1701" s="437" t="s">
        <v>4672</v>
      </c>
      <c r="M1701" s="398"/>
    </row>
    <row r="1702" spans="1:65" s="491" customFormat="1" ht="58.5" customHeight="1">
      <c r="A1702" s="415">
        <v>146</v>
      </c>
      <c r="B1702" s="485"/>
      <c r="C1702" s="486" t="s">
        <v>4673</v>
      </c>
      <c r="D1702" s="486" t="s">
        <v>4674</v>
      </c>
      <c r="E1702" s="486" t="s">
        <v>4675</v>
      </c>
      <c r="F1702" s="486" t="s">
        <v>4676</v>
      </c>
      <c r="G1702" s="486" t="s">
        <v>4477</v>
      </c>
      <c r="H1702" s="487">
        <v>14120</v>
      </c>
      <c r="I1702" s="488"/>
      <c r="J1702" s="488"/>
      <c r="K1702" s="489">
        <v>42811</v>
      </c>
      <c r="L1702" s="486" t="s">
        <v>4677</v>
      </c>
      <c r="M1702" s="490"/>
      <c r="N1702" s="341"/>
      <c r="O1702" s="341"/>
      <c r="P1702" s="341"/>
      <c r="Q1702" s="341"/>
      <c r="R1702" s="341"/>
      <c r="S1702" s="341"/>
      <c r="T1702" s="341"/>
      <c r="U1702" s="341"/>
      <c r="V1702" s="341"/>
      <c r="W1702" s="341"/>
      <c r="X1702" s="341"/>
      <c r="Y1702" s="341"/>
      <c r="Z1702" s="341"/>
      <c r="AA1702" s="341"/>
      <c r="AB1702" s="341"/>
      <c r="AC1702" s="341"/>
      <c r="AD1702" s="341"/>
      <c r="AE1702" s="341"/>
      <c r="AF1702" s="341"/>
      <c r="AG1702" s="341"/>
      <c r="AH1702" s="341"/>
      <c r="AI1702" s="341"/>
      <c r="AJ1702" s="341"/>
      <c r="AK1702" s="341"/>
      <c r="AL1702" s="341"/>
      <c r="AM1702" s="341"/>
      <c r="AN1702" s="341"/>
      <c r="AO1702" s="341"/>
      <c r="AP1702" s="341"/>
      <c r="AQ1702" s="341"/>
      <c r="AR1702" s="341"/>
      <c r="AS1702" s="341"/>
      <c r="AT1702" s="341"/>
      <c r="AU1702" s="341"/>
      <c r="AV1702" s="341"/>
      <c r="AW1702" s="341"/>
      <c r="AX1702" s="341"/>
      <c r="AY1702" s="341"/>
      <c r="AZ1702" s="341"/>
      <c r="BA1702" s="341"/>
      <c r="BB1702" s="341"/>
      <c r="BC1702" s="341"/>
      <c r="BD1702" s="341"/>
      <c r="BE1702" s="341"/>
      <c r="BF1702" s="341"/>
      <c r="BG1702" s="341"/>
      <c r="BH1702" s="341"/>
      <c r="BI1702" s="341"/>
      <c r="BJ1702" s="341"/>
      <c r="BK1702" s="341"/>
      <c r="BL1702" s="341"/>
      <c r="BM1702" s="341"/>
    </row>
    <row r="1703" spans="1:13" ht="58.5" customHeight="1">
      <c r="A1703" s="415">
        <v>147</v>
      </c>
      <c r="B1703" s="4"/>
      <c r="C1703" s="490" t="s">
        <v>4678</v>
      </c>
      <c r="D1703" s="490" t="s">
        <v>4679</v>
      </c>
      <c r="E1703" s="490" t="s">
        <v>4680</v>
      </c>
      <c r="F1703" s="490" t="s">
        <v>4681</v>
      </c>
      <c r="G1703" s="490" t="s">
        <v>4682</v>
      </c>
      <c r="H1703" s="492">
        <f>150+5000</f>
        <v>5150</v>
      </c>
      <c r="I1703" s="493"/>
      <c r="J1703" s="493"/>
      <c r="K1703" s="494">
        <v>42880</v>
      </c>
      <c r="L1703" s="493" t="s">
        <v>4683</v>
      </c>
      <c r="M1703" s="495"/>
    </row>
    <row r="1704" spans="1:13" ht="58.5" customHeight="1">
      <c r="A1704" s="415">
        <v>148</v>
      </c>
      <c r="B1704" s="4"/>
      <c r="C1704" s="202" t="s">
        <v>4684</v>
      </c>
      <c r="D1704" s="202" t="s">
        <v>4685</v>
      </c>
      <c r="E1704" s="202" t="s">
        <v>4686</v>
      </c>
      <c r="F1704" s="202" t="s">
        <v>4687</v>
      </c>
      <c r="G1704" s="202" t="s">
        <v>4688</v>
      </c>
      <c r="H1704" s="492">
        <v>2100</v>
      </c>
      <c r="I1704" s="493"/>
      <c r="J1704" s="493"/>
      <c r="K1704" s="494">
        <v>42901</v>
      </c>
      <c r="L1704" s="496" t="s">
        <v>4689</v>
      </c>
      <c r="M1704" s="495"/>
    </row>
    <row r="1705" spans="1:13" ht="58.5" customHeight="1">
      <c r="A1705" s="415">
        <v>149</v>
      </c>
      <c r="B1705" s="4"/>
      <c r="C1705" s="490" t="s">
        <v>4690</v>
      </c>
      <c r="D1705" s="490" t="s">
        <v>4691</v>
      </c>
      <c r="E1705" s="490" t="s">
        <v>4692</v>
      </c>
      <c r="F1705" s="490" t="s">
        <v>4693</v>
      </c>
      <c r="G1705" s="490" t="s">
        <v>4694</v>
      </c>
      <c r="H1705" s="492">
        <v>1513</v>
      </c>
      <c r="I1705" s="493"/>
      <c r="J1705" s="493"/>
      <c r="K1705" s="494">
        <v>42871</v>
      </c>
      <c r="L1705" s="493" t="s">
        <v>4695</v>
      </c>
      <c r="M1705" s="495"/>
    </row>
    <row r="1706" spans="1:13" ht="58.5" customHeight="1">
      <c r="A1706" s="415">
        <v>150</v>
      </c>
      <c r="B1706" s="4"/>
      <c r="C1706" s="490" t="s">
        <v>4696</v>
      </c>
      <c r="D1706" s="490" t="s">
        <v>4697</v>
      </c>
      <c r="E1706" s="490" t="s">
        <v>4698</v>
      </c>
      <c r="F1706" s="490" t="s">
        <v>4699</v>
      </c>
      <c r="G1706" s="490">
        <v>3200</v>
      </c>
      <c r="H1706" s="492">
        <v>3200</v>
      </c>
      <c r="I1706" s="493"/>
      <c r="J1706" s="493"/>
      <c r="K1706" s="494">
        <v>42880</v>
      </c>
      <c r="L1706" s="493" t="s">
        <v>4700</v>
      </c>
      <c r="M1706" s="495"/>
    </row>
    <row r="1707" spans="1:13" ht="58.5" customHeight="1">
      <c r="A1707" s="415">
        <v>151</v>
      </c>
      <c r="B1707" s="4"/>
      <c r="C1707" s="202" t="s">
        <v>4701</v>
      </c>
      <c r="D1707" s="202" t="s">
        <v>4702</v>
      </c>
      <c r="E1707" s="202" t="s">
        <v>4703</v>
      </c>
      <c r="F1707" s="202" t="s">
        <v>4704</v>
      </c>
      <c r="G1707" s="202" t="s">
        <v>4705</v>
      </c>
      <c r="H1707" s="492">
        <v>5200</v>
      </c>
      <c r="I1707" s="490"/>
      <c r="J1707" s="490"/>
      <c r="K1707" s="497">
        <v>42872</v>
      </c>
      <c r="L1707" s="202" t="s">
        <v>4706</v>
      </c>
      <c r="M1707" s="495"/>
    </row>
    <row r="1708" spans="1:13" ht="58.5" customHeight="1">
      <c r="A1708" s="415">
        <v>152</v>
      </c>
      <c r="B1708" s="4"/>
      <c r="C1708" s="202" t="s">
        <v>4707</v>
      </c>
      <c r="D1708" s="202" t="s">
        <v>4708</v>
      </c>
      <c r="E1708" s="202" t="s">
        <v>4709</v>
      </c>
      <c r="F1708" s="202" t="s">
        <v>4710</v>
      </c>
      <c r="G1708" s="202" t="s">
        <v>4711</v>
      </c>
      <c r="H1708" s="492">
        <v>41338</v>
      </c>
      <c r="I1708" s="493"/>
      <c r="J1708" s="493"/>
      <c r="K1708" s="494">
        <v>42893</v>
      </c>
      <c r="L1708" s="496" t="s">
        <v>4712</v>
      </c>
      <c r="M1708" s="495"/>
    </row>
    <row r="1709" spans="1:13" ht="58.5" customHeight="1">
      <c r="A1709" s="415">
        <v>153</v>
      </c>
      <c r="B1709" s="4"/>
      <c r="C1709" s="202" t="s">
        <v>4283</v>
      </c>
      <c r="D1709" s="202" t="s">
        <v>4713</v>
      </c>
      <c r="E1709" s="202" t="s">
        <v>4714</v>
      </c>
      <c r="F1709" s="202" t="s">
        <v>4715</v>
      </c>
      <c r="G1709" s="202" t="s">
        <v>4716</v>
      </c>
      <c r="H1709" s="492">
        <v>5190</v>
      </c>
      <c r="I1709" s="493"/>
      <c r="J1709" s="493"/>
      <c r="K1709" s="494">
        <v>42923</v>
      </c>
      <c r="L1709" s="496" t="s">
        <v>4717</v>
      </c>
      <c r="M1709" s="495"/>
    </row>
    <row r="1710" spans="1:13" ht="58.5" customHeight="1">
      <c r="A1710" s="415">
        <v>154</v>
      </c>
      <c r="B1710" s="4"/>
      <c r="C1710" s="202" t="s">
        <v>1808</v>
      </c>
      <c r="D1710" s="202" t="s">
        <v>4708</v>
      </c>
      <c r="E1710" s="202" t="s">
        <v>4718</v>
      </c>
      <c r="F1710" s="202" t="s">
        <v>4719</v>
      </c>
      <c r="G1710" s="202" t="s">
        <v>4720</v>
      </c>
      <c r="H1710" s="492">
        <v>2700</v>
      </c>
      <c r="I1710" s="493"/>
      <c r="J1710" s="493"/>
      <c r="K1710" s="494">
        <v>42969</v>
      </c>
      <c r="L1710" s="496" t="s">
        <v>4721</v>
      </c>
      <c r="M1710" s="495"/>
    </row>
    <row r="1711" spans="1:13" ht="58.5" customHeight="1">
      <c r="A1711" s="415">
        <v>155</v>
      </c>
      <c r="B1711" s="4"/>
      <c r="C1711" s="498" t="s">
        <v>4722</v>
      </c>
      <c r="D1711" s="202" t="s">
        <v>4723</v>
      </c>
      <c r="E1711" s="499" t="s">
        <v>4724</v>
      </c>
      <c r="F1711" s="499" t="s">
        <v>4725</v>
      </c>
      <c r="G1711" s="202" t="s">
        <v>4726</v>
      </c>
      <c r="H1711" s="492">
        <v>1050</v>
      </c>
      <c r="I1711" s="493"/>
      <c r="J1711" s="493"/>
      <c r="K1711" s="494">
        <v>42969</v>
      </c>
      <c r="L1711" s="202" t="s">
        <v>4727</v>
      </c>
      <c r="M1711" s="495"/>
    </row>
    <row r="1712" spans="1:13" ht="58.5" customHeight="1">
      <c r="A1712" s="415">
        <v>156</v>
      </c>
      <c r="B1712" s="4"/>
      <c r="C1712" s="498" t="s">
        <v>4728</v>
      </c>
      <c r="D1712" s="202" t="s">
        <v>4729</v>
      </c>
      <c r="E1712" s="499" t="s">
        <v>4730</v>
      </c>
      <c r="F1712" s="499" t="s">
        <v>4731</v>
      </c>
      <c r="G1712" s="202" t="s">
        <v>4732</v>
      </c>
      <c r="H1712" s="492">
        <v>6600</v>
      </c>
      <c r="I1712" s="493"/>
      <c r="J1712" s="493"/>
      <c r="K1712" s="494">
        <v>42893</v>
      </c>
      <c r="L1712" s="202" t="s">
        <v>4733</v>
      </c>
      <c r="M1712" s="495"/>
    </row>
    <row r="1713" spans="1:13" ht="58.5" customHeight="1">
      <c r="A1713" s="415">
        <v>157</v>
      </c>
      <c r="B1713" s="4"/>
      <c r="C1713" s="500" t="s">
        <v>4701</v>
      </c>
      <c r="D1713" s="202" t="s">
        <v>4734</v>
      </c>
      <c r="E1713" s="499" t="s">
        <v>4735</v>
      </c>
      <c r="F1713" s="500" t="s">
        <v>4736</v>
      </c>
      <c r="G1713" s="202" t="s">
        <v>4737</v>
      </c>
      <c r="H1713" s="492">
        <v>5000</v>
      </c>
      <c r="I1713" s="493"/>
      <c r="J1713" s="493"/>
      <c r="K1713" s="494">
        <v>42934</v>
      </c>
      <c r="L1713" s="202" t="s">
        <v>4738</v>
      </c>
      <c r="M1713" s="495"/>
    </row>
    <row r="1714" spans="1:13" ht="58.5" customHeight="1">
      <c r="A1714" s="415">
        <v>158</v>
      </c>
      <c r="B1714" s="4"/>
      <c r="C1714" s="499" t="s">
        <v>4739</v>
      </c>
      <c r="D1714" s="202" t="s">
        <v>4740</v>
      </c>
      <c r="E1714" s="499" t="s">
        <v>4741</v>
      </c>
      <c r="F1714" s="499" t="s">
        <v>4742</v>
      </c>
      <c r="G1714" s="202" t="s">
        <v>4743</v>
      </c>
      <c r="H1714" s="492">
        <v>3000</v>
      </c>
      <c r="I1714" s="493"/>
      <c r="J1714" s="493"/>
      <c r="K1714" s="494">
        <v>42871</v>
      </c>
      <c r="L1714" s="202" t="s">
        <v>4744</v>
      </c>
      <c r="M1714" s="495"/>
    </row>
    <row r="1715" spans="1:13" ht="58.5" customHeight="1">
      <c r="A1715" s="415">
        <v>159</v>
      </c>
      <c r="B1715" s="4"/>
      <c r="C1715" s="500" t="s">
        <v>4745</v>
      </c>
      <c r="D1715" s="202" t="s">
        <v>4746</v>
      </c>
      <c r="E1715" s="499" t="s">
        <v>4747</v>
      </c>
      <c r="F1715" s="500" t="s">
        <v>4748</v>
      </c>
      <c r="G1715" s="202" t="s">
        <v>4749</v>
      </c>
      <c r="H1715" s="492">
        <v>1175</v>
      </c>
      <c r="I1715" s="493"/>
      <c r="J1715" s="493"/>
      <c r="K1715" s="494">
        <v>42808</v>
      </c>
      <c r="L1715" s="202" t="s">
        <v>4750</v>
      </c>
      <c r="M1715" s="495"/>
    </row>
    <row r="1716" spans="1:15" ht="58.5" customHeight="1">
      <c r="A1716" s="415">
        <v>160</v>
      </c>
      <c r="B1716" s="4"/>
      <c r="C1716" s="500" t="s">
        <v>4751</v>
      </c>
      <c r="D1716" s="202" t="s">
        <v>4752</v>
      </c>
      <c r="E1716" s="499" t="s">
        <v>4753</v>
      </c>
      <c r="F1716" s="500" t="s">
        <v>4754</v>
      </c>
      <c r="G1716" s="202" t="s">
        <v>4755</v>
      </c>
      <c r="H1716" s="492">
        <v>2055</v>
      </c>
      <c r="I1716" s="493"/>
      <c r="J1716" s="493"/>
      <c r="K1716" s="494">
        <v>42901</v>
      </c>
      <c r="L1716" s="202" t="s">
        <v>4756</v>
      </c>
      <c r="M1716" s="495"/>
      <c r="O1716" s="501"/>
    </row>
    <row r="1717" spans="1:13" ht="58.5" customHeight="1">
      <c r="A1717" s="415">
        <v>161</v>
      </c>
      <c r="B1717" s="4"/>
      <c r="C1717" s="500" t="s">
        <v>4757</v>
      </c>
      <c r="D1717" s="202" t="s">
        <v>4708</v>
      </c>
      <c r="E1717" s="499" t="s">
        <v>4758</v>
      </c>
      <c r="F1717" s="500" t="s">
        <v>4759</v>
      </c>
      <c r="G1717" s="202" t="s">
        <v>4760</v>
      </c>
      <c r="H1717" s="492">
        <v>5000</v>
      </c>
      <c r="I1717" s="493"/>
      <c r="J1717" s="493"/>
      <c r="K1717" s="494">
        <v>42865</v>
      </c>
      <c r="L1717" s="493" t="s">
        <v>4761</v>
      </c>
      <c r="M1717" s="495"/>
    </row>
    <row r="1718" spans="1:13" ht="58.5" customHeight="1">
      <c r="A1718" s="415">
        <v>162</v>
      </c>
      <c r="B1718" s="4"/>
      <c r="C1718" s="500" t="s">
        <v>2239</v>
      </c>
      <c r="D1718" s="202" t="s">
        <v>4762</v>
      </c>
      <c r="E1718" s="499" t="s">
        <v>4763</v>
      </c>
      <c r="F1718" s="500" t="s">
        <v>4764</v>
      </c>
      <c r="G1718" s="202" t="s">
        <v>4765</v>
      </c>
      <c r="H1718" s="492">
        <v>6190</v>
      </c>
      <c r="I1718" s="493"/>
      <c r="J1718" s="493"/>
      <c r="K1718" s="494">
        <v>42907</v>
      </c>
      <c r="L1718" s="494" t="s">
        <v>4766</v>
      </c>
      <c r="M1718" s="495"/>
    </row>
    <row r="1719" spans="1:13" ht="58.5" customHeight="1">
      <c r="A1719" s="415">
        <v>163</v>
      </c>
      <c r="B1719" s="4"/>
      <c r="C1719" s="500" t="s">
        <v>4767</v>
      </c>
      <c r="D1719" s="202" t="s">
        <v>4768</v>
      </c>
      <c r="E1719" s="499" t="s">
        <v>4769</v>
      </c>
      <c r="F1719" s="500" t="s">
        <v>4770</v>
      </c>
      <c r="G1719" s="202" t="s">
        <v>4771</v>
      </c>
      <c r="H1719" s="492">
        <v>8200</v>
      </c>
      <c r="I1719" s="493"/>
      <c r="J1719" s="493"/>
      <c r="K1719" s="494">
        <v>42906</v>
      </c>
      <c r="L1719" s="493" t="s">
        <v>4772</v>
      </c>
      <c r="M1719" s="495"/>
    </row>
    <row r="1720" spans="1:13" ht="58.5" customHeight="1">
      <c r="A1720" s="415">
        <v>164</v>
      </c>
      <c r="B1720" s="4"/>
      <c r="C1720" s="500" t="s">
        <v>4773</v>
      </c>
      <c r="D1720" s="202" t="s">
        <v>4774</v>
      </c>
      <c r="E1720" s="499" t="s">
        <v>4775</v>
      </c>
      <c r="F1720" s="500" t="s">
        <v>4776</v>
      </c>
      <c r="G1720" s="202" t="s">
        <v>4777</v>
      </c>
      <c r="H1720" s="492">
        <v>600</v>
      </c>
      <c r="I1720" s="493"/>
      <c r="J1720" s="493"/>
      <c r="K1720" s="494">
        <v>42811</v>
      </c>
      <c r="L1720" s="494" t="s">
        <v>4778</v>
      </c>
      <c r="M1720" s="495"/>
    </row>
    <row r="1721" spans="1:13" ht="58.5" customHeight="1">
      <c r="A1721" s="415">
        <v>165</v>
      </c>
      <c r="B1721" s="4"/>
      <c r="C1721" s="499" t="s">
        <v>4779</v>
      </c>
      <c r="D1721" s="202" t="s">
        <v>4780</v>
      </c>
      <c r="E1721" s="499" t="s">
        <v>4781</v>
      </c>
      <c r="F1721" s="499" t="s">
        <v>4782</v>
      </c>
      <c r="G1721" s="202" t="s">
        <v>4783</v>
      </c>
      <c r="H1721" s="492">
        <v>14774</v>
      </c>
      <c r="I1721" s="490"/>
      <c r="J1721" s="493"/>
      <c r="K1721" s="494">
        <v>42906</v>
      </c>
      <c r="L1721" s="202" t="s">
        <v>4784</v>
      </c>
      <c r="M1721" s="495"/>
    </row>
    <row r="1722" spans="1:13" ht="58.5" customHeight="1">
      <c r="A1722" s="415">
        <v>166</v>
      </c>
      <c r="B1722" s="4"/>
      <c r="C1722" s="499" t="s">
        <v>4785</v>
      </c>
      <c r="D1722" s="202" t="s">
        <v>4786</v>
      </c>
      <c r="E1722" s="499" t="s">
        <v>4787</v>
      </c>
      <c r="F1722" s="499" t="s">
        <v>4788</v>
      </c>
      <c r="G1722" s="202" t="s">
        <v>4789</v>
      </c>
      <c r="H1722" s="492">
        <v>101950</v>
      </c>
      <c r="I1722" s="493"/>
      <c r="J1722" s="493"/>
      <c r="K1722" s="494">
        <v>42839</v>
      </c>
      <c r="L1722" s="202" t="s">
        <v>4790</v>
      </c>
      <c r="M1722" s="495"/>
    </row>
    <row r="1723" spans="1:13" s="504" customFormat="1" ht="58.5" customHeight="1">
      <c r="A1723" s="415">
        <v>167</v>
      </c>
      <c r="B1723" s="178"/>
      <c r="C1723" s="202" t="s">
        <v>4791</v>
      </c>
      <c r="D1723" s="202" t="s">
        <v>4774</v>
      </c>
      <c r="E1723" s="490" t="s">
        <v>4792</v>
      </c>
      <c r="F1723" s="202" t="s">
        <v>4793</v>
      </c>
      <c r="G1723" s="202" t="s">
        <v>4477</v>
      </c>
      <c r="H1723" s="502">
        <v>49362</v>
      </c>
      <c r="I1723" s="490"/>
      <c r="J1723" s="490"/>
      <c r="K1723" s="423">
        <v>42796</v>
      </c>
      <c r="L1723" s="503" t="s">
        <v>4794</v>
      </c>
      <c r="M1723" s="490"/>
    </row>
    <row r="1724" spans="1:13" s="504" customFormat="1" ht="58.5" customHeight="1">
      <c r="A1724" s="415">
        <v>168</v>
      </c>
      <c r="B1724" s="178"/>
      <c r="C1724" s="202" t="s">
        <v>4795</v>
      </c>
      <c r="D1724" s="202" t="s">
        <v>4796</v>
      </c>
      <c r="E1724" s="490" t="s">
        <v>4797</v>
      </c>
      <c r="F1724" s="202" t="s">
        <v>4798</v>
      </c>
      <c r="G1724" s="202" t="s">
        <v>4187</v>
      </c>
      <c r="H1724" s="502">
        <v>5200</v>
      </c>
      <c r="I1724" s="490"/>
      <c r="J1724" s="490"/>
      <c r="K1724" s="423" t="s">
        <v>4799</v>
      </c>
      <c r="L1724" s="503" t="s">
        <v>4800</v>
      </c>
      <c r="M1724" s="490"/>
    </row>
    <row r="1725" spans="1:13" s="504" customFormat="1" ht="58.5" customHeight="1">
      <c r="A1725" s="415">
        <v>169</v>
      </c>
      <c r="B1725" s="178"/>
      <c r="C1725" s="202" t="s">
        <v>4801</v>
      </c>
      <c r="D1725" s="202" t="s">
        <v>4802</v>
      </c>
      <c r="E1725" s="490" t="s">
        <v>4797</v>
      </c>
      <c r="F1725" s="202" t="s">
        <v>4803</v>
      </c>
      <c r="G1725" s="202" t="s">
        <v>4187</v>
      </c>
      <c r="H1725" s="502">
        <v>5200</v>
      </c>
      <c r="I1725" s="490"/>
      <c r="J1725" s="490"/>
      <c r="K1725" s="423">
        <v>42795</v>
      </c>
      <c r="L1725" s="503" t="s">
        <v>4804</v>
      </c>
      <c r="M1725" s="490"/>
    </row>
    <row r="1726" spans="1:13" s="504" customFormat="1" ht="58.5" customHeight="1">
      <c r="A1726" s="415">
        <v>170</v>
      </c>
      <c r="B1726" s="178"/>
      <c r="C1726" s="202" t="s">
        <v>4805</v>
      </c>
      <c r="D1726" s="202" t="s">
        <v>4806</v>
      </c>
      <c r="E1726" s="490" t="s">
        <v>4797</v>
      </c>
      <c r="F1726" s="202" t="s">
        <v>4807</v>
      </c>
      <c r="G1726" s="202" t="s">
        <v>4187</v>
      </c>
      <c r="H1726" s="502">
        <v>3200</v>
      </c>
      <c r="I1726" s="490"/>
      <c r="J1726" s="490"/>
      <c r="K1726" s="423">
        <v>42971</v>
      </c>
      <c r="L1726" s="503" t="s">
        <v>4808</v>
      </c>
      <c r="M1726" s="490"/>
    </row>
    <row r="1727" spans="1:13" s="504" customFormat="1" ht="45.75" customHeight="1">
      <c r="A1727" s="415">
        <v>171</v>
      </c>
      <c r="B1727" s="178"/>
      <c r="C1727" s="490" t="s">
        <v>4809</v>
      </c>
      <c r="D1727" s="490" t="s">
        <v>3988</v>
      </c>
      <c r="E1727" s="490" t="s">
        <v>4810</v>
      </c>
      <c r="F1727" s="490" t="s">
        <v>4811</v>
      </c>
      <c r="G1727" s="490" t="s">
        <v>4193</v>
      </c>
      <c r="H1727" s="490">
        <v>5200</v>
      </c>
      <c r="I1727" s="490"/>
      <c r="J1727" s="490"/>
      <c r="K1727" s="497">
        <v>42795</v>
      </c>
      <c r="L1727" s="505" t="s">
        <v>4812</v>
      </c>
      <c r="M1727" s="490"/>
    </row>
    <row r="1728" spans="1:13" s="504" customFormat="1" ht="39.75" customHeight="1">
      <c r="A1728" s="415">
        <v>172</v>
      </c>
      <c r="B1728" s="178"/>
      <c r="C1728" s="202" t="s">
        <v>4813</v>
      </c>
      <c r="D1728" s="202" t="s">
        <v>3988</v>
      </c>
      <c r="E1728" s="493" t="s">
        <v>4814</v>
      </c>
      <c r="F1728" s="202" t="s">
        <v>4815</v>
      </c>
      <c r="G1728" s="202"/>
      <c r="H1728" s="502">
        <v>5200</v>
      </c>
      <c r="I1728" s="502">
        <f>SUM(I1702:I1727)</f>
        <v>0</v>
      </c>
      <c r="J1728" s="502">
        <v>0</v>
      </c>
      <c r="K1728" s="423">
        <v>42944</v>
      </c>
      <c r="L1728" s="503" t="s">
        <v>4816</v>
      </c>
      <c r="M1728" s="490"/>
    </row>
    <row r="1729" spans="1:13" s="504" customFormat="1" ht="39.75" customHeight="1">
      <c r="A1729" s="415">
        <v>173</v>
      </c>
      <c r="B1729" s="178"/>
      <c r="C1729" s="202" t="s">
        <v>4817</v>
      </c>
      <c r="D1729" s="202" t="s">
        <v>4818</v>
      </c>
      <c r="E1729" s="493" t="s">
        <v>4819</v>
      </c>
      <c r="F1729" s="202" t="s">
        <v>4820</v>
      </c>
      <c r="G1729" s="202"/>
      <c r="H1729" s="502">
        <v>9700</v>
      </c>
      <c r="I1729" s="502">
        <v>0</v>
      </c>
      <c r="J1729" s="502">
        <v>0</v>
      </c>
      <c r="K1729" s="423">
        <v>42943</v>
      </c>
      <c r="L1729" s="503" t="s">
        <v>4821</v>
      </c>
      <c r="M1729" s="490"/>
    </row>
    <row r="1730" spans="1:13" s="504" customFormat="1" ht="39.75" customHeight="1">
      <c r="A1730" s="415">
        <v>174</v>
      </c>
      <c r="B1730" s="178"/>
      <c r="C1730" s="468" t="s">
        <v>4822</v>
      </c>
      <c r="D1730" s="202" t="s">
        <v>4823</v>
      </c>
      <c r="E1730" s="493" t="s">
        <v>4824</v>
      </c>
      <c r="F1730" s="202" t="s">
        <v>4825</v>
      </c>
      <c r="G1730" s="202"/>
      <c r="H1730" s="502">
        <v>222000</v>
      </c>
      <c r="I1730" s="502">
        <v>0</v>
      </c>
      <c r="J1730" s="502">
        <v>0</v>
      </c>
      <c r="K1730" s="423">
        <v>43099</v>
      </c>
      <c r="L1730" s="423" t="s">
        <v>4826</v>
      </c>
      <c r="M1730" s="490"/>
    </row>
    <row r="1731" spans="1:13" s="438" customFormat="1" ht="45.75" customHeight="1">
      <c r="A1731" s="415">
        <v>175</v>
      </c>
      <c r="B1731" s="398"/>
      <c r="C1731" s="469" t="s">
        <v>4827</v>
      </c>
      <c r="D1731" s="506" t="s">
        <v>4828</v>
      </c>
      <c r="E1731" s="507" t="s">
        <v>4829</v>
      </c>
      <c r="F1731" s="507" t="s">
        <v>4830</v>
      </c>
      <c r="G1731" s="432"/>
      <c r="H1731" s="468">
        <v>170655</v>
      </c>
      <c r="I1731" s="460"/>
      <c r="J1731" s="466"/>
      <c r="K1731" s="423">
        <v>43099</v>
      </c>
      <c r="L1731" s="423" t="s">
        <v>4826</v>
      </c>
      <c r="M1731" s="398"/>
    </row>
    <row r="1732" spans="1:13" s="438" customFormat="1" ht="45.75" customHeight="1">
      <c r="A1732" s="508">
        <v>176</v>
      </c>
      <c r="B1732" s="509"/>
      <c r="C1732" s="510" t="s">
        <v>4831</v>
      </c>
      <c r="D1732" s="500" t="s">
        <v>4818</v>
      </c>
      <c r="E1732" s="511" t="s">
        <v>4832</v>
      </c>
      <c r="F1732" s="512" t="s">
        <v>4833</v>
      </c>
      <c r="G1732" s="513" t="s">
        <v>1322</v>
      </c>
      <c r="H1732" s="202">
        <v>700</v>
      </c>
      <c r="I1732" s="514"/>
      <c r="J1732" s="515"/>
      <c r="K1732" s="423">
        <v>42905</v>
      </c>
      <c r="L1732" s="503" t="s">
        <v>4834</v>
      </c>
      <c r="M1732" s="490"/>
    </row>
    <row r="1733" spans="1:13" s="27" customFormat="1" ht="12.75">
      <c r="A1733" s="23"/>
      <c r="B1733" s="30"/>
      <c r="C1733" s="25"/>
      <c r="D1733" s="25"/>
      <c r="E1733" s="31"/>
      <c r="F1733" s="26"/>
      <c r="G1733" s="28"/>
      <c r="H1733" s="38"/>
      <c r="I1733" s="39"/>
      <c r="J1733" s="39"/>
      <c r="K1733" s="24"/>
      <c r="L1733" s="32"/>
      <c r="M1733" s="22"/>
    </row>
    <row r="1734" spans="1:13" s="27" customFormat="1" ht="12.75">
      <c r="A1734" s="80"/>
      <c r="B1734" s="81"/>
      <c r="C1734" s="82"/>
      <c r="D1734" s="82"/>
      <c r="E1734" s="83"/>
      <c r="F1734" s="66"/>
      <c r="G1734" s="82"/>
      <c r="H1734" s="84"/>
      <c r="I1734" s="85"/>
      <c r="J1734" s="85"/>
      <c r="K1734" s="65"/>
      <c r="L1734" s="66"/>
      <c r="M1734" s="22"/>
    </row>
    <row r="1735" spans="1:13" s="3" customFormat="1" ht="25.5">
      <c r="A1735" s="48">
        <v>8</v>
      </c>
      <c r="B1735" s="51" t="s">
        <v>26</v>
      </c>
      <c r="C1735" s="52"/>
      <c r="D1735" s="52"/>
      <c r="E1735" s="52"/>
      <c r="F1735" s="52"/>
      <c r="G1735" s="52"/>
      <c r="H1735" s="112">
        <f>+SUM(H1736:H1994)</f>
        <v>2603894</v>
      </c>
      <c r="I1735" s="112">
        <f>+SUM(I1736:I1994)</f>
        <v>0</v>
      </c>
      <c r="J1735" s="112">
        <f>+SUM(J1736:J1994)</f>
        <v>0</v>
      </c>
      <c r="K1735" s="52"/>
      <c r="L1735" s="59"/>
      <c r="M1735" s="59"/>
    </row>
    <row r="1736" spans="1:13" s="375" customFormat="1" ht="22.5" customHeight="1">
      <c r="A1736" s="516">
        <v>1</v>
      </c>
      <c r="B1736" s="517"/>
      <c r="C1736" s="518" t="s">
        <v>4835</v>
      </c>
      <c r="D1736" s="519" t="s">
        <v>4836</v>
      </c>
      <c r="E1736" s="159" t="s">
        <v>4837</v>
      </c>
      <c r="F1736" s="177" t="s">
        <v>4838</v>
      </c>
      <c r="G1736" s="159" t="s">
        <v>4839</v>
      </c>
      <c r="H1736" s="520">
        <v>20050</v>
      </c>
      <c r="I1736" s="131"/>
      <c r="J1736" s="131"/>
      <c r="K1736" s="521">
        <v>42633</v>
      </c>
      <c r="L1736" s="521">
        <v>42271</v>
      </c>
      <c r="M1736" s="131"/>
    </row>
    <row r="1737" spans="1:13" s="375" customFormat="1" ht="22.5" customHeight="1">
      <c r="A1737" s="516">
        <v>2</v>
      </c>
      <c r="B1737" s="517"/>
      <c r="C1737" s="518" t="s">
        <v>4840</v>
      </c>
      <c r="D1737" s="519" t="s">
        <v>4836</v>
      </c>
      <c r="E1737" s="159" t="s">
        <v>4841</v>
      </c>
      <c r="F1737" s="177" t="s">
        <v>4842</v>
      </c>
      <c r="G1737" s="159" t="s">
        <v>4843</v>
      </c>
      <c r="H1737" s="520">
        <v>3200</v>
      </c>
      <c r="I1737" s="522"/>
      <c r="J1737" s="131"/>
      <c r="K1737" s="521">
        <v>42633</v>
      </c>
      <c r="L1737" s="521">
        <v>42633</v>
      </c>
      <c r="M1737" s="131"/>
    </row>
    <row r="1738" spans="1:13" s="375" customFormat="1" ht="22.5" customHeight="1">
      <c r="A1738" s="516">
        <v>3</v>
      </c>
      <c r="B1738" s="517"/>
      <c r="C1738" s="518" t="s">
        <v>4844</v>
      </c>
      <c r="D1738" s="519" t="s">
        <v>4836</v>
      </c>
      <c r="E1738" s="159" t="s">
        <v>4845</v>
      </c>
      <c r="F1738" s="177" t="s">
        <v>4846</v>
      </c>
      <c r="G1738" s="159" t="s">
        <v>4843</v>
      </c>
      <c r="H1738" s="520">
        <v>3000</v>
      </c>
      <c r="I1738" s="131"/>
      <c r="J1738" s="131"/>
      <c r="K1738" s="521">
        <v>42633</v>
      </c>
      <c r="L1738" s="521">
        <v>42633</v>
      </c>
      <c r="M1738" s="131"/>
    </row>
    <row r="1739" spans="1:13" s="375" customFormat="1" ht="22.5" customHeight="1">
      <c r="A1739" s="516">
        <v>4</v>
      </c>
      <c r="B1739" s="517"/>
      <c r="C1739" s="518" t="s">
        <v>4847</v>
      </c>
      <c r="D1739" s="519" t="s">
        <v>4836</v>
      </c>
      <c r="E1739" s="159" t="s">
        <v>4848</v>
      </c>
      <c r="F1739" s="177" t="s">
        <v>4849</v>
      </c>
      <c r="G1739" s="159" t="s">
        <v>4843</v>
      </c>
      <c r="H1739" s="520">
        <v>4000</v>
      </c>
      <c r="I1739" s="131"/>
      <c r="J1739" s="131"/>
      <c r="K1739" s="521">
        <v>42633</v>
      </c>
      <c r="L1739" s="521">
        <v>42633</v>
      </c>
      <c r="M1739" s="131"/>
    </row>
    <row r="1740" spans="1:13" s="375" customFormat="1" ht="22.5" customHeight="1">
      <c r="A1740" s="516">
        <v>5</v>
      </c>
      <c r="B1740" s="517"/>
      <c r="C1740" s="518" t="s">
        <v>4850</v>
      </c>
      <c r="D1740" s="519" t="s">
        <v>4836</v>
      </c>
      <c r="E1740" s="159" t="s">
        <v>4851</v>
      </c>
      <c r="F1740" s="177" t="s">
        <v>4852</v>
      </c>
      <c r="G1740" s="159" t="s">
        <v>4843</v>
      </c>
      <c r="H1740" s="520">
        <v>5200</v>
      </c>
      <c r="I1740" s="131"/>
      <c r="J1740" s="131"/>
      <c r="K1740" s="521">
        <v>42633</v>
      </c>
      <c r="L1740" s="521">
        <v>42271</v>
      </c>
      <c r="M1740" s="131"/>
    </row>
    <row r="1741" spans="1:13" s="375" customFormat="1" ht="22.5" customHeight="1">
      <c r="A1741" s="516">
        <v>6</v>
      </c>
      <c r="B1741" s="517"/>
      <c r="C1741" s="518" t="s">
        <v>4853</v>
      </c>
      <c r="D1741" s="519" t="s">
        <v>4836</v>
      </c>
      <c r="E1741" s="159" t="s">
        <v>4854</v>
      </c>
      <c r="F1741" s="177" t="s">
        <v>4855</v>
      </c>
      <c r="G1741" s="159" t="s">
        <v>4856</v>
      </c>
      <c r="H1741" s="520">
        <v>9200</v>
      </c>
      <c r="I1741" s="131"/>
      <c r="J1741" s="131"/>
      <c r="K1741" s="521">
        <v>42633</v>
      </c>
      <c r="L1741" s="521">
        <v>42271</v>
      </c>
      <c r="M1741" s="131"/>
    </row>
    <row r="1742" spans="1:13" s="375" customFormat="1" ht="22.5" customHeight="1">
      <c r="A1742" s="516">
        <v>7</v>
      </c>
      <c r="B1742" s="517"/>
      <c r="C1742" s="518" t="s">
        <v>4857</v>
      </c>
      <c r="D1742" s="519" t="s">
        <v>4836</v>
      </c>
      <c r="E1742" s="159" t="s">
        <v>4858</v>
      </c>
      <c r="F1742" s="177" t="s">
        <v>4859</v>
      </c>
      <c r="G1742" s="159" t="s">
        <v>4860</v>
      </c>
      <c r="H1742" s="520">
        <v>111647</v>
      </c>
      <c r="I1742" s="131"/>
      <c r="J1742" s="131"/>
      <c r="K1742" s="521">
        <v>42633</v>
      </c>
      <c r="L1742" s="521">
        <v>42271</v>
      </c>
      <c r="M1742" s="131"/>
    </row>
    <row r="1743" spans="1:13" s="375" customFormat="1" ht="22.5" customHeight="1">
      <c r="A1743" s="516">
        <v>8</v>
      </c>
      <c r="B1743" s="517"/>
      <c r="C1743" s="518" t="s">
        <v>4861</v>
      </c>
      <c r="D1743" s="519" t="s">
        <v>4836</v>
      </c>
      <c r="E1743" s="159" t="s">
        <v>4862</v>
      </c>
      <c r="F1743" s="177" t="s">
        <v>4863</v>
      </c>
      <c r="G1743" s="159" t="s">
        <v>4843</v>
      </c>
      <c r="H1743" s="520">
        <f>36228-4676</f>
        <v>31552</v>
      </c>
      <c r="I1743" s="131"/>
      <c r="J1743" s="131"/>
      <c r="K1743" s="521">
        <v>42633</v>
      </c>
      <c r="L1743" s="521">
        <v>42271</v>
      </c>
      <c r="M1743" s="131"/>
    </row>
    <row r="1744" spans="1:13" s="375" customFormat="1" ht="22.5" customHeight="1">
      <c r="A1744" s="516">
        <v>9</v>
      </c>
      <c r="B1744" s="517"/>
      <c r="C1744" s="518" t="s">
        <v>4864</v>
      </c>
      <c r="D1744" s="519" t="s">
        <v>4865</v>
      </c>
      <c r="E1744" s="159" t="s">
        <v>4866</v>
      </c>
      <c r="F1744" s="177" t="s">
        <v>4867</v>
      </c>
      <c r="G1744" s="159" t="s">
        <v>4843</v>
      </c>
      <c r="H1744" s="520">
        <v>2000</v>
      </c>
      <c r="I1744" s="131"/>
      <c r="J1744" s="131"/>
      <c r="K1744" s="521">
        <v>42639</v>
      </c>
      <c r="L1744" s="521">
        <v>42274</v>
      </c>
      <c r="M1744" s="131"/>
    </row>
    <row r="1745" spans="1:13" s="375" customFormat="1" ht="22.5" customHeight="1">
      <c r="A1745" s="516">
        <v>10</v>
      </c>
      <c r="B1745" s="517"/>
      <c r="C1745" s="518" t="s">
        <v>4868</v>
      </c>
      <c r="D1745" s="519" t="s">
        <v>4865</v>
      </c>
      <c r="E1745" s="159" t="s">
        <v>4869</v>
      </c>
      <c r="F1745" s="177" t="s">
        <v>4870</v>
      </c>
      <c r="G1745" s="159" t="s">
        <v>1288</v>
      </c>
      <c r="H1745" s="520">
        <v>5000</v>
      </c>
      <c r="I1745" s="131"/>
      <c r="J1745" s="131"/>
      <c r="K1745" s="521">
        <v>42639</v>
      </c>
      <c r="L1745" s="521">
        <v>42271</v>
      </c>
      <c r="M1745" s="131"/>
    </row>
    <row r="1746" spans="1:13" s="375" customFormat="1" ht="22.5" customHeight="1">
      <c r="A1746" s="516">
        <v>11</v>
      </c>
      <c r="B1746" s="517"/>
      <c r="C1746" s="518" t="s">
        <v>4871</v>
      </c>
      <c r="D1746" s="519" t="s">
        <v>4865</v>
      </c>
      <c r="E1746" s="159" t="s">
        <v>4872</v>
      </c>
      <c r="F1746" s="177" t="s">
        <v>4873</v>
      </c>
      <c r="G1746" s="159" t="s">
        <v>1288</v>
      </c>
      <c r="H1746" s="520">
        <v>4200</v>
      </c>
      <c r="I1746" s="131"/>
      <c r="J1746" s="131"/>
      <c r="K1746" s="521">
        <v>42639</v>
      </c>
      <c r="L1746" s="521">
        <v>42271</v>
      </c>
      <c r="M1746" s="131"/>
    </row>
    <row r="1747" spans="1:13" s="375" customFormat="1" ht="22.5" customHeight="1">
      <c r="A1747" s="516">
        <v>12</v>
      </c>
      <c r="B1747" s="517"/>
      <c r="C1747" s="518" t="s">
        <v>4874</v>
      </c>
      <c r="D1747" s="519" t="s">
        <v>4865</v>
      </c>
      <c r="E1747" s="159" t="s">
        <v>4875</v>
      </c>
      <c r="F1747" s="177" t="s">
        <v>4876</v>
      </c>
      <c r="G1747" s="159" t="s">
        <v>4856</v>
      </c>
      <c r="H1747" s="520">
        <v>10200</v>
      </c>
      <c r="I1747" s="131"/>
      <c r="J1747" s="131"/>
      <c r="K1747" s="521">
        <v>42639</v>
      </c>
      <c r="L1747" s="521">
        <v>42271</v>
      </c>
      <c r="M1747" s="131"/>
    </row>
    <row r="1748" spans="1:13" s="375" customFormat="1" ht="22.5" customHeight="1">
      <c r="A1748" s="516">
        <v>13</v>
      </c>
      <c r="B1748" s="517"/>
      <c r="C1748" s="518" t="s">
        <v>4877</v>
      </c>
      <c r="D1748" s="519" t="s">
        <v>4865</v>
      </c>
      <c r="E1748" s="159" t="s">
        <v>4878</v>
      </c>
      <c r="F1748" s="177" t="s">
        <v>4879</v>
      </c>
      <c r="G1748" s="159" t="s">
        <v>1288</v>
      </c>
      <c r="H1748" s="520">
        <v>20000</v>
      </c>
      <c r="I1748" s="131"/>
      <c r="J1748" s="131"/>
      <c r="K1748" s="521">
        <v>42639</v>
      </c>
      <c r="L1748" s="521">
        <v>42271</v>
      </c>
      <c r="M1748" s="131"/>
    </row>
    <row r="1749" spans="1:13" s="375" customFormat="1" ht="22.5" customHeight="1">
      <c r="A1749" s="516">
        <v>14</v>
      </c>
      <c r="B1749" s="517"/>
      <c r="C1749" s="518" t="s">
        <v>4880</v>
      </c>
      <c r="D1749" s="519" t="s">
        <v>4865</v>
      </c>
      <c r="E1749" s="159" t="s">
        <v>4881</v>
      </c>
      <c r="F1749" s="177" t="s">
        <v>4882</v>
      </c>
      <c r="G1749" s="159" t="s">
        <v>4883</v>
      </c>
      <c r="H1749" s="520">
        <v>2380</v>
      </c>
      <c r="I1749" s="131"/>
      <c r="J1749" s="131"/>
      <c r="K1749" s="521">
        <v>42639</v>
      </c>
      <c r="L1749" s="521">
        <v>42271</v>
      </c>
      <c r="M1749" s="131"/>
    </row>
    <row r="1750" spans="1:13" s="375" customFormat="1" ht="22.5" customHeight="1">
      <c r="A1750" s="516">
        <v>15</v>
      </c>
      <c r="B1750" s="517"/>
      <c r="C1750" s="518" t="s">
        <v>4884</v>
      </c>
      <c r="D1750" s="519" t="s">
        <v>4865</v>
      </c>
      <c r="E1750" s="159" t="s">
        <v>4885</v>
      </c>
      <c r="F1750" s="177" t="s">
        <v>4886</v>
      </c>
      <c r="G1750" s="159" t="s">
        <v>4843</v>
      </c>
      <c r="H1750" s="520">
        <v>4470</v>
      </c>
      <c r="I1750" s="131"/>
      <c r="J1750" s="131"/>
      <c r="K1750" s="521">
        <v>42639</v>
      </c>
      <c r="L1750" s="521">
        <v>42271</v>
      </c>
      <c r="M1750" s="131"/>
    </row>
    <row r="1751" spans="1:13" s="375" customFormat="1" ht="22.5" customHeight="1">
      <c r="A1751" s="516">
        <v>16</v>
      </c>
      <c r="B1751" s="517"/>
      <c r="C1751" s="518" t="s">
        <v>4887</v>
      </c>
      <c r="D1751" s="519" t="s">
        <v>4865</v>
      </c>
      <c r="E1751" s="159" t="s">
        <v>4888</v>
      </c>
      <c r="F1751" s="177" t="s">
        <v>4889</v>
      </c>
      <c r="G1751" s="159" t="s">
        <v>4843</v>
      </c>
      <c r="H1751" s="520">
        <v>5100</v>
      </c>
      <c r="I1751" s="131"/>
      <c r="J1751" s="222"/>
      <c r="K1751" s="523">
        <v>42906</v>
      </c>
      <c r="L1751" s="523">
        <v>42908</v>
      </c>
      <c r="M1751" s="131"/>
    </row>
    <row r="1752" spans="1:13" s="375" customFormat="1" ht="22.5" customHeight="1">
      <c r="A1752" s="516">
        <v>17</v>
      </c>
      <c r="B1752" s="517"/>
      <c r="C1752" s="518" t="s">
        <v>4890</v>
      </c>
      <c r="D1752" s="519" t="s">
        <v>4865</v>
      </c>
      <c r="E1752" s="159" t="s">
        <v>4891</v>
      </c>
      <c r="F1752" s="177" t="s">
        <v>4892</v>
      </c>
      <c r="G1752" s="159" t="s">
        <v>4843</v>
      </c>
      <c r="H1752" s="520">
        <v>2500</v>
      </c>
      <c r="I1752" s="131"/>
      <c r="J1752" s="222"/>
      <c r="K1752" s="523">
        <v>42906</v>
      </c>
      <c r="L1752" s="523">
        <v>42908</v>
      </c>
      <c r="M1752" s="131"/>
    </row>
    <row r="1753" spans="1:13" s="375" customFormat="1" ht="22.5" customHeight="1">
      <c r="A1753" s="516">
        <v>18</v>
      </c>
      <c r="B1753" s="517"/>
      <c r="C1753" s="518" t="s">
        <v>4890</v>
      </c>
      <c r="D1753" s="519" t="s">
        <v>4865</v>
      </c>
      <c r="E1753" s="159" t="s">
        <v>4891</v>
      </c>
      <c r="F1753" s="177" t="s">
        <v>4893</v>
      </c>
      <c r="G1753" s="159" t="s">
        <v>4860</v>
      </c>
      <c r="H1753" s="520">
        <v>46000</v>
      </c>
      <c r="I1753" s="131"/>
      <c r="J1753" s="222"/>
      <c r="K1753" s="523">
        <v>42906</v>
      </c>
      <c r="L1753" s="523">
        <v>42908</v>
      </c>
      <c r="M1753" s="131"/>
    </row>
    <row r="1754" spans="1:13" s="375" customFormat="1" ht="22.5" customHeight="1">
      <c r="A1754" s="516">
        <v>19</v>
      </c>
      <c r="B1754" s="517"/>
      <c r="C1754" s="518" t="s">
        <v>4894</v>
      </c>
      <c r="D1754" s="519" t="s">
        <v>4895</v>
      </c>
      <c r="E1754" s="159" t="s">
        <v>4896</v>
      </c>
      <c r="F1754" s="177" t="s">
        <v>4897</v>
      </c>
      <c r="G1754" s="159" t="s">
        <v>1288</v>
      </c>
      <c r="H1754" s="520">
        <v>5000</v>
      </c>
      <c r="I1754" s="131"/>
      <c r="J1754" s="131"/>
      <c r="K1754" s="521">
        <v>42632</v>
      </c>
      <c r="L1754" s="521">
        <v>42271</v>
      </c>
      <c r="M1754" s="131"/>
    </row>
    <row r="1755" spans="1:13" s="375" customFormat="1" ht="22.5" customHeight="1">
      <c r="A1755" s="516">
        <v>20</v>
      </c>
      <c r="B1755" s="517"/>
      <c r="C1755" s="518" t="s">
        <v>4898</v>
      </c>
      <c r="D1755" s="519" t="s">
        <v>4895</v>
      </c>
      <c r="E1755" s="159" t="s">
        <v>4899</v>
      </c>
      <c r="F1755" s="177" t="s">
        <v>4900</v>
      </c>
      <c r="G1755" s="159" t="s">
        <v>4843</v>
      </c>
      <c r="H1755" s="520">
        <v>4180</v>
      </c>
      <c r="I1755" s="131"/>
      <c r="J1755" s="131"/>
      <c r="K1755" s="521">
        <v>42632</v>
      </c>
      <c r="L1755" s="521">
        <v>42271</v>
      </c>
      <c r="M1755" s="131"/>
    </row>
    <row r="1756" spans="1:13" s="375" customFormat="1" ht="22.5" customHeight="1">
      <c r="A1756" s="516">
        <v>21</v>
      </c>
      <c r="B1756" s="517"/>
      <c r="C1756" s="518" t="s">
        <v>4901</v>
      </c>
      <c r="D1756" s="519" t="s">
        <v>4895</v>
      </c>
      <c r="E1756" s="159" t="s">
        <v>4902</v>
      </c>
      <c r="F1756" s="177" t="s">
        <v>4903</v>
      </c>
      <c r="G1756" s="159" t="s">
        <v>4843</v>
      </c>
      <c r="H1756" s="520">
        <v>10185</v>
      </c>
      <c r="I1756" s="131"/>
      <c r="J1756" s="131"/>
      <c r="K1756" s="521">
        <v>42632</v>
      </c>
      <c r="L1756" s="521">
        <v>42271</v>
      </c>
      <c r="M1756" s="131"/>
    </row>
    <row r="1757" spans="1:13" s="375" customFormat="1" ht="22.5" customHeight="1">
      <c r="A1757" s="516">
        <v>22</v>
      </c>
      <c r="B1757" s="517"/>
      <c r="C1757" s="518" t="s">
        <v>4904</v>
      </c>
      <c r="D1757" s="519" t="s">
        <v>4895</v>
      </c>
      <c r="E1757" s="159" t="s">
        <v>4896</v>
      </c>
      <c r="F1757" s="177" t="s">
        <v>4905</v>
      </c>
      <c r="G1757" s="159" t="s">
        <v>1288</v>
      </c>
      <c r="H1757" s="520">
        <v>5000</v>
      </c>
      <c r="I1757" s="131"/>
      <c r="J1757" s="131"/>
      <c r="K1757" s="521">
        <v>42632</v>
      </c>
      <c r="L1757" s="521">
        <v>42271</v>
      </c>
      <c r="M1757" s="131"/>
    </row>
    <row r="1758" spans="1:13" s="375" customFormat="1" ht="22.5" customHeight="1">
      <c r="A1758" s="516">
        <v>23</v>
      </c>
      <c r="B1758" s="517"/>
      <c r="C1758" s="518" t="s">
        <v>4906</v>
      </c>
      <c r="D1758" s="519" t="s">
        <v>4907</v>
      </c>
      <c r="E1758" s="159" t="s">
        <v>4908</v>
      </c>
      <c r="F1758" s="177" t="s">
        <v>4909</v>
      </c>
      <c r="G1758" s="159" t="s">
        <v>4843</v>
      </c>
      <c r="H1758" s="520">
        <v>750</v>
      </c>
      <c r="I1758" s="131"/>
      <c r="J1758" s="131"/>
      <c r="K1758" s="521">
        <v>42632</v>
      </c>
      <c r="L1758" s="521">
        <v>42271</v>
      </c>
      <c r="M1758" s="131"/>
    </row>
    <row r="1759" spans="1:13" s="375" customFormat="1" ht="22.5" customHeight="1">
      <c r="A1759" s="516">
        <v>24</v>
      </c>
      <c r="B1759" s="517"/>
      <c r="C1759" s="518" t="s">
        <v>4910</v>
      </c>
      <c r="D1759" s="519" t="s">
        <v>4911</v>
      </c>
      <c r="E1759" s="159" t="s">
        <v>4912</v>
      </c>
      <c r="F1759" s="177" t="s">
        <v>4913</v>
      </c>
      <c r="G1759" s="159" t="s">
        <v>4883</v>
      </c>
      <c r="H1759" s="520">
        <v>10780</v>
      </c>
      <c r="I1759" s="131"/>
      <c r="J1759" s="131"/>
      <c r="K1759" s="521">
        <v>42632</v>
      </c>
      <c r="L1759" s="521">
        <v>42271</v>
      </c>
      <c r="M1759" s="131"/>
    </row>
    <row r="1760" spans="1:13" s="375" customFormat="1" ht="22.5" customHeight="1">
      <c r="A1760" s="516">
        <v>25</v>
      </c>
      <c r="B1760" s="517"/>
      <c r="C1760" s="518" t="s">
        <v>4914</v>
      </c>
      <c r="D1760" s="519" t="s">
        <v>4915</v>
      </c>
      <c r="E1760" s="159" t="s">
        <v>4916</v>
      </c>
      <c r="F1760" s="177" t="s">
        <v>4917</v>
      </c>
      <c r="G1760" s="159" t="s">
        <v>1288</v>
      </c>
      <c r="H1760" s="520">
        <v>11000</v>
      </c>
      <c r="I1760" s="131"/>
      <c r="J1760" s="131"/>
      <c r="K1760" s="521">
        <v>42628</v>
      </c>
      <c r="L1760" s="521">
        <v>42271</v>
      </c>
      <c r="M1760" s="131"/>
    </row>
    <row r="1761" spans="1:13" s="375" customFormat="1" ht="22.5" customHeight="1">
      <c r="A1761" s="516">
        <v>26</v>
      </c>
      <c r="B1761" s="517"/>
      <c r="C1761" s="518" t="s">
        <v>4918</v>
      </c>
      <c r="D1761" s="519" t="s">
        <v>4915</v>
      </c>
      <c r="E1761" s="159" t="s">
        <v>4919</v>
      </c>
      <c r="F1761" s="177" t="s">
        <v>4920</v>
      </c>
      <c r="G1761" s="159" t="s">
        <v>4843</v>
      </c>
      <c r="H1761" s="520">
        <v>1200</v>
      </c>
      <c r="I1761" s="131"/>
      <c r="J1761" s="131"/>
      <c r="K1761" s="521">
        <v>42628</v>
      </c>
      <c r="L1761" s="521">
        <v>42271</v>
      </c>
      <c r="M1761" s="131"/>
    </row>
    <row r="1762" spans="1:13" s="375" customFormat="1" ht="22.5" customHeight="1">
      <c r="A1762" s="516">
        <v>27</v>
      </c>
      <c r="B1762" s="517"/>
      <c r="C1762" s="518" t="s">
        <v>4921</v>
      </c>
      <c r="D1762" s="519" t="s">
        <v>4915</v>
      </c>
      <c r="E1762" s="159" t="s">
        <v>4922</v>
      </c>
      <c r="F1762" s="177" t="s">
        <v>4923</v>
      </c>
      <c r="G1762" s="159" t="s">
        <v>4924</v>
      </c>
      <c r="H1762" s="520">
        <v>9800</v>
      </c>
      <c r="I1762" s="131"/>
      <c r="J1762" s="131"/>
      <c r="K1762" s="521">
        <v>42628</v>
      </c>
      <c r="L1762" s="521">
        <v>42271</v>
      </c>
      <c r="M1762" s="131"/>
    </row>
    <row r="1763" spans="1:13" s="375" customFormat="1" ht="22.5" customHeight="1">
      <c r="A1763" s="516">
        <v>28</v>
      </c>
      <c r="B1763" s="517"/>
      <c r="C1763" s="518" t="s">
        <v>4925</v>
      </c>
      <c r="D1763" s="519" t="s">
        <v>4915</v>
      </c>
      <c r="E1763" s="159" t="s">
        <v>4926</v>
      </c>
      <c r="F1763" s="177" t="s">
        <v>4927</v>
      </c>
      <c r="G1763" s="159" t="s">
        <v>4843</v>
      </c>
      <c r="H1763" s="520">
        <v>10000</v>
      </c>
      <c r="I1763" s="131"/>
      <c r="J1763" s="131"/>
      <c r="K1763" s="521">
        <v>42628</v>
      </c>
      <c r="L1763" s="521">
        <v>42633</v>
      </c>
      <c r="M1763" s="131"/>
    </row>
    <row r="1764" spans="1:13" s="375" customFormat="1" ht="22.5" customHeight="1">
      <c r="A1764" s="516">
        <v>29</v>
      </c>
      <c r="B1764" s="517"/>
      <c r="C1764" s="518" t="s">
        <v>4928</v>
      </c>
      <c r="D1764" s="519" t="s">
        <v>4929</v>
      </c>
      <c r="E1764" s="159" t="s">
        <v>4930</v>
      </c>
      <c r="F1764" s="177" t="s">
        <v>4931</v>
      </c>
      <c r="G1764" s="159" t="s">
        <v>4856</v>
      </c>
      <c r="H1764" s="520">
        <v>5400</v>
      </c>
      <c r="I1764" s="131"/>
      <c r="J1764" s="131"/>
      <c r="K1764" s="521">
        <v>42629</v>
      </c>
      <c r="L1764" s="521">
        <v>42271</v>
      </c>
      <c r="M1764" s="131"/>
    </row>
    <row r="1765" spans="1:13" s="375" customFormat="1" ht="22.5" customHeight="1">
      <c r="A1765" s="516">
        <v>30</v>
      </c>
      <c r="B1765" s="517"/>
      <c r="C1765" s="518" t="s">
        <v>4932</v>
      </c>
      <c r="D1765" s="519" t="s">
        <v>4929</v>
      </c>
      <c r="E1765" s="159" t="s">
        <v>4933</v>
      </c>
      <c r="F1765" s="177" t="s">
        <v>4934</v>
      </c>
      <c r="G1765" s="159" t="s">
        <v>4843</v>
      </c>
      <c r="H1765" s="520">
        <v>12200</v>
      </c>
      <c r="I1765" s="131"/>
      <c r="J1765" s="131"/>
      <c r="K1765" s="521">
        <v>42629</v>
      </c>
      <c r="L1765" s="521">
        <v>42271</v>
      </c>
      <c r="M1765" s="131"/>
    </row>
    <row r="1766" spans="1:13" s="375" customFormat="1" ht="22.5" customHeight="1">
      <c r="A1766" s="516">
        <v>31</v>
      </c>
      <c r="B1766" s="517"/>
      <c r="C1766" s="518" t="s">
        <v>4935</v>
      </c>
      <c r="D1766" s="519" t="s">
        <v>4929</v>
      </c>
      <c r="E1766" s="159" t="s">
        <v>4936</v>
      </c>
      <c r="F1766" s="177" t="s">
        <v>4937</v>
      </c>
      <c r="G1766" s="159" t="s">
        <v>4938</v>
      </c>
      <c r="H1766" s="520">
        <v>482000</v>
      </c>
      <c r="I1766" s="131"/>
      <c r="J1766" s="131"/>
      <c r="K1766" s="521">
        <v>42629</v>
      </c>
      <c r="L1766" s="521">
        <v>42271</v>
      </c>
      <c r="M1766" s="131"/>
    </row>
    <row r="1767" spans="1:13" s="375" customFormat="1" ht="22.5" customHeight="1">
      <c r="A1767" s="516">
        <v>32</v>
      </c>
      <c r="B1767" s="524"/>
      <c r="C1767" s="518" t="s">
        <v>4939</v>
      </c>
      <c r="D1767" s="519" t="s">
        <v>4929</v>
      </c>
      <c r="E1767" s="159" t="s">
        <v>4940</v>
      </c>
      <c r="F1767" s="177" t="s">
        <v>4941</v>
      </c>
      <c r="G1767" s="159" t="s">
        <v>4843</v>
      </c>
      <c r="H1767" s="520">
        <v>7627</v>
      </c>
      <c r="I1767" s="131"/>
      <c r="J1767" s="131"/>
      <c r="K1767" s="521">
        <v>42629</v>
      </c>
      <c r="L1767" s="521">
        <v>42641</v>
      </c>
      <c r="M1767" s="131"/>
    </row>
    <row r="1768" spans="1:13" s="375" customFormat="1" ht="22.5" customHeight="1">
      <c r="A1768" s="516">
        <v>33</v>
      </c>
      <c r="B1768" s="517"/>
      <c r="C1768" s="518" t="s">
        <v>4942</v>
      </c>
      <c r="D1768" s="519" t="s">
        <v>4929</v>
      </c>
      <c r="E1768" s="159" t="s">
        <v>4943</v>
      </c>
      <c r="F1768" s="177" t="s">
        <v>4944</v>
      </c>
      <c r="G1768" s="159" t="s">
        <v>4843</v>
      </c>
      <c r="H1768" s="520">
        <v>5000</v>
      </c>
      <c r="I1768" s="131"/>
      <c r="J1768" s="131"/>
      <c r="K1768" s="521">
        <v>42629</v>
      </c>
      <c r="L1768" s="521">
        <v>42271</v>
      </c>
      <c r="M1768" s="131"/>
    </row>
    <row r="1769" spans="1:13" s="375" customFormat="1" ht="22.5" customHeight="1">
      <c r="A1769" s="516">
        <v>34</v>
      </c>
      <c r="B1769" s="517"/>
      <c r="C1769" s="518" t="s">
        <v>4945</v>
      </c>
      <c r="D1769" s="519" t="s">
        <v>4946</v>
      </c>
      <c r="E1769" s="159" t="s">
        <v>4947</v>
      </c>
      <c r="F1769" s="177" t="s">
        <v>4948</v>
      </c>
      <c r="G1769" s="159" t="s">
        <v>1288</v>
      </c>
      <c r="H1769" s="520">
        <v>3200</v>
      </c>
      <c r="I1769" s="131"/>
      <c r="J1769" s="131"/>
      <c r="K1769" s="521">
        <v>42629</v>
      </c>
      <c r="L1769" s="521">
        <v>42611</v>
      </c>
      <c r="M1769" s="131"/>
    </row>
    <row r="1770" spans="1:13" s="375" customFormat="1" ht="22.5" customHeight="1">
      <c r="A1770" s="516">
        <v>35</v>
      </c>
      <c r="B1770" s="517"/>
      <c r="C1770" s="518" t="s">
        <v>4949</v>
      </c>
      <c r="D1770" s="519" t="s">
        <v>4929</v>
      </c>
      <c r="E1770" s="159" t="s">
        <v>4950</v>
      </c>
      <c r="F1770" s="177" t="s">
        <v>4951</v>
      </c>
      <c r="G1770" s="159" t="s">
        <v>4843</v>
      </c>
      <c r="H1770" s="520">
        <v>5000</v>
      </c>
      <c r="I1770" s="131"/>
      <c r="J1770" s="131"/>
      <c r="K1770" s="521">
        <v>42629</v>
      </c>
      <c r="L1770" s="521">
        <v>42271</v>
      </c>
      <c r="M1770" s="131"/>
    </row>
    <row r="1771" spans="1:13" s="375" customFormat="1" ht="22.5" customHeight="1">
      <c r="A1771" s="516">
        <v>36</v>
      </c>
      <c r="B1771" s="517"/>
      <c r="C1771" s="518" t="s">
        <v>4952</v>
      </c>
      <c r="D1771" s="519" t="s">
        <v>4953</v>
      </c>
      <c r="E1771" s="159" t="s">
        <v>4954</v>
      </c>
      <c r="F1771" s="177" t="s">
        <v>4955</v>
      </c>
      <c r="G1771" s="159" t="s">
        <v>4843</v>
      </c>
      <c r="H1771" s="520">
        <v>1500</v>
      </c>
      <c r="I1771" s="131"/>
      <c r="J1771" s="131"/>
      <c r="K1771" s="521">
        <v>42626</v>
      </c>
      <c r="L1771" s="521">
        <v>42271</v>
      </c>
      <c r="M1771" s="131"/>
    </row>
    <row r="1772" spans="1:13" s="375" customFormat="1" ht="22.5" customHeight="1">
      <c r="A1772" s="516">
        <v>37</v>
      </c>
      <c r="B1772" s="517"/>
      <c r="C1772" s="518" t="s">
        <v>4956</v>
      </c>
      <c r="D1772" s="519" t="s">
        <v>4953</v>
      </c>
      <c r="E1772" s="159" t="s">
        <v>4954</v>
      </c>
      <c r="F1772" s="177" t="s">
        <v>4957</v>
      </c>
      <c r="G1772" s="159" t="s">
        <v>4843</v>
      </c>
      <c r="H1772" s="520">
        <v>3200</v>
      </c>
      <c r="I1772" s="131"/>
      <c r="J1772" s="131"/>
      <c r="K1772" s="521">
        <v>42626</v>
      </c>
      <c r="L1772" s="521">
        <v>42271</v>
      </c>
      <c r="M1772" s="131"/>
    </row>
    <row r="1773" spans="1:13" s="375" customFormat="1" ht="22.5" customHeight="1">
      <c r="A1773" s="516">
        <v>39</v>
      </c>
      <c r="B1773" s="517"/>
      <c r="C1773" s="518" t="s">
        <v>4958</v>
      </c>
      <c r="D1773" s="519" t="s">
        <v>4953</v>
      </c>
      <c r="E1773" s="159" t="s">
        <v>4959</v>
      </c>
      <c r="F1773" s="177" t="s">
        <v>4960</v>
      </c>
      <c r="G1773" s="159" t="s">
        <v>4860</v>
      </c>
      <c r="H1773" s="525">
        <v>48100</v>
      </c>
      <c r="I1773" s="131"/>
      <c r="J1773" s="131"/>
      <c r="K1773" s="521">
        <v>42626</v>
      </c>
      <c r="L1773" s="521">
        <v>42271</v>
      </c>
      <c r="M1773" s="131"/>
    </row>
    <row r="1774" spans="1:13" s="375" customFormat="1" ht="22.5" customHeight="1">
      <c r="A1774" s="516">
        <v>40</v>
      </c>
      <c r="B1774" s="517"/>
      <c r="C1774" s="518" t="s">
        <v>4961</v>
      </c>
      <c r="D1774" s="519" t="s">
        <v>4962</v>
      </c>
      <c r="E1774" s="159" t="s">
        <v>4963</v>
      </c>
      <c r="F1774" s="177" t="s">
        <v>4964</v>
      </c>
      <c r="G1774" s="159" t="s">
        <v>4856</v>
      </c>
      <c r="H1774" s="520">
        <v>5200</v>
      </c>
      <c r="I1774" s="131"/>
      <c r="J1774" s="131"/>
      <c r="K1774" s="521">
        <v>42636</v>
      </c>
      <c r="L1774" s="521">
        <v>42271</v>
      </c>
      <c r="M1774" s="131"/>
    </row>
    <row r="1775" spans="1:13" s="375" customFormat="1" ht="22.5" customHeight="1">
      <c r="A1775" s="516">
        <v>41</v>
      </c>
      <c r="B1775" s="524"/>
      <c r="C1775" s="518" t="s">
        <v>4965</v>
      </c>
      <c r="D1775" s="519" t="s">
        <v>4962</v>
      </c>
      <c r="E1775" s="159" t="s">
        <v>4966</v>
      </c>
      <c r="F1775" s="177" t="s">
        <v>4967</v>
      </c>
      <c r="G1775" s="159" t="s">
        <v>4856</v>
      </c>
      <c r="H1775" s="520">
        <v>10200</v>
      </c>
      <c r="I1775" s="131"/>
      <c r="J1775" s="131"/>
      <c r="K1775" s="521">
        <v>42636</v>
      </c>
      <c r="L1775" s="521">
        <v>42639</v>
      </c>
      <c r="M1775" s="131"/>
    </row>
    <row r="1776" spans="1:13" s="375" customFormat="1" ht="22.5" customHeight="1">
      <c r="A1776" s="516">
        <v>42</v>
      </c>
      <c r="B1776" s="517"/>
      <c r="C1776" s="518" t="s">
        <v>4968</v>
      </c>
      <c r="D1776" s="519" t="s">
        <v>4962</v>
      </c>
      <c r="E1776" s="159" t="s">
        <v>4969</v>
      </c>
      <c r="F1776" s="177" t="s">
        <v>4970</v>
      </c>
      <c r="G1776" s="159" t="s">
        <v>4843</v>
      </c>
      <c r="H1776" s="520">
        <v>400</v>
      </c>
      <c r="I1776" s="131"/>
      <c r="J1776" s="131"/>
      <c r="K1776" s="521">
        <v>42636</v>
      </c>
      <c r="L1776" s="521">
        <v>42639</v>
      </c>
      <c r="M1776" s="131"/>
    </row>
    <row r="1777" spans="1:13" s="375" customFormat="1" ht="22.5" customHeight="1">
      <c r="A1777" s="516">
        <v>43</v>
      </c>
      <c r="B1777" s="517"/>
      <c r="C1777" s="518" t="s">
        <v>4971</v>
      </c>
      <c r="D1777" s="519" t="s">
        <v>4962</v>
      </c>
      <c r="E1777" s="159" t="s">
        <v>4972</v>
      </c>
      <c r="F1777" s="177" t="s">
        <v>4973</v>
      </c>
      <c r="G1777" s="159" t="s">
        <v>4974</v>
      </c>
      <c r="H1777" s="526">
        <v>25000</v>
      </c>
      <c r="I1777" s="131"/>
      <c r="J1777" s="131"/>
      <c r="K1777" s="521">
        <v>42636</v>
      </c>
      <c r="L1777" s="521">
        <v>42639</v>
      </c>
      <c r="M1777" s="131"/>
    </row>
    <row r="1778" spans="1:13" s="375" customFormat="1" ht="22.5" customHeight="1">
      <c r="A1778" s="516">
        <v>44</v>
      </c>
      <c r="B1778" s="517"/>
      <c r="C1778" s="518" t="s">
        <v>4975</v>
      </c>
      <c r="D1778" s="519" t="s">
        <v>4976</v>
      </c>
      <c r="E1778" s="159" t="s">
        <v>4977</v>
      </c>
      <c r="F1778" s="177" t="s">
        <v>4978</v>
      </c>
      <c r="G1778" s="159" t="s">
        <v>4856</v>
      </c>
      <c r="H1778" s="520">
        <v>5200</v>
      </c>
      <c r="I1778" s="131"/>
      <c r="J1778" s="131"/>
      <c r="K1778" s="521">
        <v>42636</v>
      </c>
      <c r="L1778" s="521">
        <v>42639</v>
      </c>
      <c r="M1778" s="131"/>
    </row>
    <row r="1779" spans="1:13" s="375" customFormat="1" ht="22.5" customHeight="1">
      <c r="A1779" s="516">
        <v>45</v>
      </c>
      <c r="B1779" s="517"/>
      <c r="C1779" s="518" t="s">
        <v>4979</v>
      </c>
      <c r="D1779" s="519" t="s">
        <v>4976</v>
      </c>
      <c r="E1779" s="159" t="s">
        <v>4980</v>
      </c>
      <c r="F1779" s="177" t="s">
        <v>4981</v>
      </c>
      <c r="G1779" s="159" t="s">
        <v>1322</v>
      </c>
      <c r="H1779" s="520">
        <v>5500</v>
      </c>
      <c r="I1779" s="131"/>
      <c r="J1779" s="131"/>
      <c r="K1779" s="521">
        <v>42636</v>
      </c>
      <c r="L1779" s="521">
        <v>42639</v>
      </c>
      <c r="M1779" s="131"/>
    </row>
    <row r="1780" spans="1:13" s="375" customFormat="1" ht="22.5" customHeight="1">
      <c r="A1780" s="516">
        <v>46</v>
      </c>
      <c r="B1780" s="517"/>
      <c r="C1780" s="518" t="s">
        <v>4982</v>
      </c>
      <c r="D1780" s="519" t="s">
        <v>4976</v>
      </c>
      <c r="E1780" s="159" t="s">
        <v>4983</v>
      </c>
      <c r="F1780" s="177" t="s">
        <v>4984</v>
      </c>
      <c r="G1780" s="159" t="s">
        <v>4974</v>
      </c>
      <c r="H1780" s="520">
        <v>8000</v>
      </c>
      <c r="I1780" s="131"/>
      <c r="J1780" s="131"/>
      <c r="K1780" s="521">
        <v>42636</v>
      </c>
      <c r="L1780" s="521">
        <v>42639</v>
      </c>
      <c r="M1780" s="131"/>
    </row>
    <row r="1781" spans="1:13" s="375" customFormat="1" ht="22.5" customHeight="1">
      <c r="A1781" s="516">
        <v>47</v>
      </c>
      <c r="B1781" s="517"/>
      <c r="C1781" s="518" t="s">
        <v>4985</v>
      </c>
      <c r="D1781" s="519" t="s">
        <v>4986</v>
      </c>
      <c r="E1781" s="159" t="s">
        <v>4987</v>
      </c>
      <c r="F1781" s="177" t="s">
        <v>4988</v>
      </c>
      <c r="G1781" s="159" t="s">
        <v>4843</v>
      </c>
      <c r="H1781" s="520">
        <v>3000</v>
      </c>
      <c r="I1781" s="131"/>
      <c r="J1781" s="131"/>
      <c r="K1781" s="521">
        <v>42639</v>
      </c>
      <c r="L1781" s="521">
        <v>42640</v>
      </c>
      <c r="M1781" s="131"/>
    </row>
    <row r="1782" spans="1:13" s="375" customFormat="1" ht="22.5" customHeight="1">
      <c r="A1782" s="516">
        <v>48</v>
      </c>
      <c r="B1782" s="517"/>
      <c r="C1782" s="518" t="s">
        <v>4989</v>
      </c>
      <c r="D1782" s="519" t="s">
        <v>4986</v>
      </c>
      <c r="E1782" s="159" t="s">
        <v>4987</v>
      </c>
      <c r="F1782" s="177" t="s">
        <v>4990</v>
      </c>
      <c r="G1782" s="159" t="s">
        <v>4843</v>
      </c>
      <c r="H1782" s="520">
        <v>1000</v>
      </c>
      <c r="I1782" s="131"/>
      <c r="J1782" s="131"/>
      <c r="K1782" s="521">
        <v>42639</v>
      </c>
      <c r="L1782" s="521">
        <v>42640</v>
      </c>
      <c r="M1782" s="131"/>
    </row>
    <row r="1783" spans="1:13" s="375" customFormat="1" ht="22.5" customHeight="1">
      <c r="A1783" s="516">
        <v>49</v>
      </c>
      <c r="B1783" s="517"/>
      <c r="C1783" s="518" t="s">
        <v>4991</v>
      </c>
      <c r="D1783" s="519" t="s">
        <v>4986</v>
      </c>
      <c r="E1783" s="159" t="s">
        <v>4992</v>
      </c>
      <c r="F1783" s="177" t="s">
        <v>4993</v>
      </c>
      <c r="G1783" s="159" t="s">
        <v>4974</v>
      </c>
      <c r="H1783" s="520">
        <v>30000</v>
      </c>
      <c r="I1783" s="131"/>
      <c r="J1783" s="131"/>
      <c r="K1783" s="521">
        <v>42639</v>
      </c>
      <c r="L1783" s="521">
        <v>42640</v>
      </c>
      <c r="M1783" s="131"/>
    </row>
    <row r="1784" spans="1:13" s="529" customFormat="1" ht="22.5" customHeight="1">
      <c r="A1784" s="516">
        <v>50</v>
      </c>
      <c r="B1784" s="527"/>
      <c r="C1784" s="518" t="s">
        <v>4994</v>
      </c>
      <c r="D1784" s="519" t="s">
        <v>4986</v>
      </c>
      <c r="E1784" s="159" t="s">
        <v>4995</v>
      </c>
      <c r="F1784" s="177" t="s">
        <v>4996</v>
      </c>
      <c r="G1784" s="159" t="s">
        <v>4843</v>
      </c>
      <c r="H1784" s="520">
        <v>25889</v>
      </c>
      <c r="I1784" s="528"/>
      <c r="J1784" s="528"/>
      <c r="K1784" s="521">
        <v>42639</v>
      </c>
      <c r="L1784" s="521">
        <v>42271</v>
      </c>
      <c r="M1784" s="528"/>
    </row>
    <row r="1785" spans="1:13" s="529" customFormat="1" ht="22.5" customHeight="1">
      <c r="A1785" s="516">
        <v>51</v>
      </c>
      <c r="B1785" s="527"/>
      <c r="C1785" s="518" t="s">
        <v>4997</v>
      </c>
      <c r="D1785" s="519" t="s">
        <v>4986</v>
      </c>
      <c r="E1785" s="159" t="s">
        <v>4998</v>
      </c>
      <c r="F1785" s="177" t="s">
        <v>4999</v>
      </c>
      <c r="G1785" s="159" t="s">
        <v>4843</v>
      </c>
      <c r="H1785" s="520">
        <v>50200</v>
      </c>
      <c r="I1785" s="528"/>
      <c r="J1785" s="530"/>
      <c r="K1785" s="523">
        <v>42907</v>
      </c>
      <c r="L1785" s="523">
        <v>42908</v>
      </c>
      <c r="M1785" s="528"/>
    </row>
    <row r="1786" spans="1:13" s="529" customFormat="1" ht="22.5" customHeight="1">
      <c r="A1786" s="516">
        <v>52</v>
      </c>
      <c r="B1786" s="527"/>
      <c r="C1786" s="518" t="s">
        <v>5000</v>
      </c>
      <c r="D1786" s="519" t="s">
        <v>4915</v>
      </c>
      <c r="E1786" s="159" t="s">
        <v>5001</v>
      </c>
      <c r="F1786" s="177" t="s">
        <v>5002</v>
      </c>
      <c r="G1786" s="159" t="s">
        <v>4856</v>
      </c>
      <c r="H1786" s="520">
        <v>3200</v>
      </c>
      <c r="I1786" s="528"/>
      <c r="J1786" s="530"/>
      <c r="K1786" s="523">
        <v>42950</v>
      </c>
      <c r="L1786" s="523" t="s">
        <v>5003</v>
      </c>
      <c r="M1786" s="528"/>
    </row>
    <row r="1787" spans="1:13" s="529" customFormat="1" ht="22.5" customHeight="1">
      <c r="A1787" s="516">
        <v>53</v>
      </c>
      <c r="B1787" s="527"/>
      <c r="C1787" s="518" t="s">
        <v>5004</v>
      </c>
      <c r="D1787" s="519" t="s">
        <v>5005</v>
      </c>
      <c r="E1787" s="159" t="s">
        <v>5006</v>
      </c>
      <c r="F1787" s="177" t="s">
        <v>5007</v>
      </c>
      <c r="G1787" s="159" t="s">
        <v>1605</v>
      </c>
      <c r="H1787" s="520">
        <v>2900</v>
      </c>
      <c r="I1787" s="528"/>
      <c r="J1787" s="530"/>
      <c r="K1787" s="523">
        <v>42951</v>
      </c>
      <c r="L1787" s="523" t="s">
        <v>5008</v>
      </c>
      <c r="M1787" s="528"/>
    </row>
    <row r="1788" spans="1:13" s="529" customFormat="1" ht="22.5" customHeight="1">
      <c r="A1788" s="516">
        <v>54</v>
      </c>
      <c r="B1788" s="527"/>
      <c r="C1788" s="518" t="s">
        <v>5009</v>
      </c>
      <c r="D1788" s="519" t="s">
        <v>5010</v>
      </c>
      <c r="E1788" s="159" t="s">
        <v>5011</v>
      </c>
      <c r="F1788" s="531">
        <v>42759</v>
      </c>
      <c r="G1788" s="159" t="s">
        <v>403</v>
      </c>
      <c r="H1788" s="520">
        <v>18000</v>
      </c>
      <c r="I1788" s="528"/>
      <c r="J1788" s="530"/>
      <c r="K1788" s="523">
        <v>42951</v>
      </c>
      <c r="L1788" s="523" t="s">
        <v>5012</v>
      </c>
      <c r="M1788" s="528"/>
    </row>
    <row r="1789" spans="1:13" s="529" customFormat="1" ht="22.5" customHeight="1">
      <c r="A1789" s="516">
        <v>55</v>
      </c>
      <c r="B1789" s="527"/>
      <c r="C1789" s="518" t="s">
        <v>5013</v>
      </c>
      <c r="D1789" s="519" t="s">
        <v>5005</v>
      </c>
      <c r="E1789" s="159" t="s">
        <v>5014</v>
      </c>
      <c r="F1789" s="177" t="s">
        <v>5015</v>
      </c>
      <c r="G1789" s="159" t="s">
        <v>5016</v>
      </c>
      <c r="H1789" s="520">
        <v>11000</v>
      </c>
      <c r="I1789" s="528"/>
      <c r="J1789" s="530"/>
      <c r="K1789" s="523">
        <v>42951</v>
      </c>
      <c r="L1789" s="523" t="s">
        <v>5017</v>
      </c>
      <c r="M1789" s="528"/>
    </row>
    <row r="1790" spans="1:13" s="529" customFormat="1" ht="22.5" customHeight="1">
      <c r="A1790" s="516">
        <v>56</v>
      </c>
      <c r="B1790" s="527"/>
      <c r="C1790" s="518" t="s">
        <v>5018</v>
      </c>
      <c r="D1790" s="519" t="s">
        <v>5005</v>
      </c>
      <c r="E1790" s="159" t="s">
        <v>5019</v>
      </c>
      <c r="F1790" s="177" t="s">
        <v>5020</v>
      </c>
      <c r="G1790" s="159" t="s">
        <v>5016</v>
      </c>
      <c r="H1790" s="520">
        <v>9150</v>
      </c>
      <c r="I1790" s="528"/>
      <c r="J1790" s="530"/>
      <c r="K1790" s="523">
        <v>42951</v>
      </c>
      <c r="L1790" s="523" t="s">
        <v>5021</v>
      </c>
      <c r="M1790" s="528"/>
    </row>
    <row r="1791" spans="1:13" s="529" customFormat="1" ht="22.5" customHeight="1">
      <c r="A1791" s="516">
        <v>57</v>
      </c>
      <c r="B1791" s="527"/>
      <c r="C1791" s="518" t="s">
        <v>5022</v>
      </c>
      <c r="D1791" s="519" t="s">
        <v>5023</v>
      </c>
      <c r="E1791" s="159" t="s">
        <v>5024</v>
      </c>
      <c r="F1791" s="177" t="s">
        <v>5025</v>
      </c>
      <c r="G1791" s="159" t="s">
        <v>1322</v>
      </c>
      <c r="H1791" s="520">
        <v>848</v>
      </c>
      <c r="I1791" s="528"/>
      <c r="J1791" s="530"/>
      <c r="K1791" s="523">
        <v>42955</v>
      </c>
      <c r="L1791" s="523" t="s">
        <v>5026</v>
      </c>
      <c r="M1791" s="528"/>
    </row>
    <row r="1792" spans="1:13" s="529" customFormat="1" ht="22.5" customHeight="1">
      <c r="A1792" s="516">
        <v>58</v>
      </c>
      <c r="B1792" s="527"/>
      <c r="C1792" s="518" t="s">
        <v>5027</v>
      </c>
      <c r="D1792" s="519" t="s">
        <v>5023</v>
      </c>
      <c r="E1792" s="159" t="s">
        <v>5028</v>
      </c>
      <c r="F1792" s="177" t="s">
        <v>5029</v>
      </c>
      <c r="G1792" s="159" t="s">
        <v>4856</v>
      </c>
      <c r="H1792" s="520">
        <v>7190</v>
      </c>
      <c r="I1792" s="528"/>
      <c r="J1792" s="530"/>
      <c r="K1792" s="523">
        <v>42955</v>
      </c>
      <c r="L1792" s="523" t="s">
        <v>5030</v>
      </c>
      <c r="M1792" s="528"/>
    </row>
    <row r="1793" spans="1:13" s="529" customFormat="1" ht="22.5" customHeight="1">
      <c r="A1793" s="516">
        <v>59</v>
      </c>
      <c r="B1793" s="527"/>
      <c r="C1793" s="518" t="s">
        <v>5031</v>
      </c>
      <c r="D1793" s="519" t="s">
        <v>5032</v>
      </c>
      <c r="E1793" s="159" t="s">
        <v>5033</v>
      </c>
      <c r="F1793" s="177" t="s">
        <v>5034</v>
      </c>
      <c r="G1793" s="159" t="s">
        <v>3064</v>
      </c>
      <c r="H1793" s="520">
        <v>41500</v>
      </c>
      <c r="I1793" s="528"/>
      <c r="J1793" s="530"/>
      <c r="K1793" s="523">
        <v>42955</v>
      </c>
      <c r="L1793" s="523" t="s">
        <v>5035</v>
      </c>
      <c r="M1793" s="528"/>
    </row>
    <row r="1794" spans="1:13" s="529" customFormat="1" ht="22.5" customHeight="1">
      <c r="A1794" s="516">
        <v>60</v>
      </c>
      <c r="B1794" s="527"/>
      <c r="C1794" s="532" t="s">
        <v>5036</v>
      </c>
      <c r="D1794" s="519" t="s">
        <v>5010</v>
      </c>
      <c r="E1794" s="159" t="s">
        <v>5037</v>
      </c>
      <c r="F1794" s="177" t="s">
        <v>5038</v>
      </c>
      <c r="G1794" s="159" t="s">
        <v>1230</v>
      </c>
      <c r="H1794" s="520">
        <v>14000</v>
      </c>
      <c r="I1794" s="528"/>
      <c r="J1794" s="530"/>
      <c r="K1794" s="523" t="s">
        <v>5039</v>
      </c>
      <c r="L1794" s="523">
        <v>43053</v>
      </c>
      <c r="M1794" s="528"/>
    </row>
    <row r="1795" spans="1:13" s="529" customFormat="1" ht="22.5" customHeight="1">
      <c r="A1795" s="516">
        <v>61</v>
      </c>
      <c r="B1795" s="527"/>
      <c r="C1795" s="532" t="s">
        <v>5040</v>
      </c>
      <c r="D1795" s="519" t="s">
        <v>5032</v>
      </c>
      <c r="E1795" s="159" t="s">
        <v>5041</v>
      </c>
      <c r="F1795" s="177" t="s">
        <v>5042</v>
      </c>
      <c r="G1795" s="159" t="s">
        <v>4974</v>
      </c>
      <c r="H1795" s="520">
        <v>23000</v>
      </c>
      <c r="I1795" s="528"/>
      <c r="J1795" s="530"/>
      <c r="K1795" s="523" t="s">
        <v>5043</v>
      </c>
      <c r="L1795" s="523">
        <v>43053</v>
      </c>
      <c r="M1795" s="528"/>
    </row>
    <row r="1796" spans="1:13" s="529" customFormat="1" ht="22.5" customHeight="1">
      <c r="A1796" s="516">
        <v>62</v>
      </c>
      <c r="B1796" s="527"/>
      <c r="C1796" s="532" t="s">
        <v>2061</v>
      </c>
      <c r="D1796" s="519" t="s">
        <v>5032</v>
      </c>
      <c r="E1796" s="159" t="s">
        <v>5044</v>
      </c>
      <c r="F1796" s="177" t="s">
        <v>5045</v>
      </c>
      <c r="G1796" s="159" t="s">
        <v>4856</v>
      </c>
      <c r="H1796" s="520">
        <v>3200</v>
      </c>
      <c r="I1796" s="528"/>
      <c r="J1796" s="530"/>
      <c r="K1796" s="523" t="s">
        <v>5046</v>
      </c>
      <c r="L1796" s="523">
        <v>43054</v>
      </c>
      <c r="M1796" s="528"/>
    </row>
    <row r="1797" spans="1:13" s="529" customFormat="1" ht="22.5" customHeight="1">
      <c r="A1797" s="516">
        <v>63</v>
      </c>
      <c r="B1797" s="527"/>
      <c r="C1797" s="532" t="s">
        <v>5047</v>
      </c>
      <c r="D1797" s="519" t="s">
        <v>5032</v>
      </c>
      <c r="E1797" s="159" t="s">
        <v>5044</v>
      </c>
      <c r="F1797" s="177" t="s">
        <v>5048</v>
      </c>
      <c r="G1797" s="159" t="s">
        <v>1288</v>
      </c>
      <c r="H1797" s="520">
        <v>15000</v>
      </c>
      <c r="I1797" s="528"/>
      <c r="J1797" s="530"/>
      <c r="K1797" s="523" t="s">
        <v>5049</v>
      </c>
      <c r="L1797" s="523">
        <v>43054</v>
      </c>
      <c r="M1797" s="528"/>
    </row>
    <row r="1798" spans="1:13" s="529" customFormat="1" ht="22.5" customHeight="1">
      <c r="A1798" s="516">
        <v>64</v>
      </c>
      <c r="B1798" s="527"/>
      <c r="C1798" s="532" t="s">
        <v>5050</v>
      </c>
      <c r="D1798" s="519" t="s">
        <v>5023</v>
      </c>
      <c r="E1798" s="159" t="s">
        <v>5051</v>
      </c>
      <c r="F1798" s="177" t="s">
        <v>5052</v>
      </c>
      <c r="G1798" s="159" t="s">
        <v>1322</v>
      </c>
      <c r="H1798" s="520">
        <v>2144</v>
      </c>
      <c r="I1798" s="528"/>
      <c r="J1798" s="530"/>
      <c r="K1798" s="523">
        <v>43075</v>
      </c>
      <c r="L1798" s="523" t="s">
        <v>5053</v>
      </c>
      <c r="M1798" s="528"/>
    </row>
    <row r="1799" spans="1:13" s="529" customFormat="1" ht="22.5" customHeight="1">
      <c r="A1799" s="516">
        <v>65</v>
      </c>
      <c r="B1799" s="527"/>
      <c r="C1799" s="532" t="s">
        <v>5054</v>
      </c>
      <c r="D1799" s="519" t="s">
        <v>5005</v>
      </c>
      <c r="E1799" s="159" t="s">
        <v>5055</v>
      </c>
      <c r="F1799" s="177" t="s">
        <v>5056</v>
      </c>
      <c r="G1799" s="159" t="s">
        <v>1605</v>
      </c>
      <c r="H1799" s="520">
        <v>900</v>
      </c>
      <c r="I1799" s="528"/>
      <c r="J1799" s="530"/>
      <c r="K1799" s="523">
        <v>43075</v>
      </c>
      <c r="L1799" s="523" t="s">
        <v>5057</v>
      </c>
      <c r="M1799" s="528"/>
    </row>
    <row r="1800" spans="1:13" s="529" customFormat="1" ht="22.5" customHeight="1">
      <c r="A1800" s="516"/>
      <c r="B1800" s="527"/>
      <c r="C1800" s="532"/>
      <c r="D1800" s="519"/>
      <c r="E1800" s="159"/>
      <c r="F1800" s="177"/>
      <c r="G1800" s="159"/>
      <c r="H1800" s="520"/>
      <c r="I1800" s="528"/>
      <c r="J1800" s="530"/>
      <c r="K1800" s="523"/>
      <c r="L1800" s="523"/>
      <c r="M1800" s="528"/>
    </row>
    <row r="1801" spans="1:13" s="529" customFormat="1" ht="22.5" customHeight="1">
      <c r="A1801" s="516"/>
      <c r="B1801" s="527"/>
      <c r="C1801" s="532"/>
      <c r="D1801" s="519"/>
      <c r="E1801" s="159"/>
      <c r="F1801" s="177"/>
      <c r="G1801" s="159"/>
      <c r="H1801" s="520"/>
      <c r="I1801" s="528"/>
      <c r="J1801" s="530"/>
      <c r="K1801" s="523"/>
      <c r="L1801" s="523"/>
      <c r="M1801" s="528"/>
    </row>
    <row r="1802" spans="1:13" s="529" customFormat="1" ht="22.5" customHeight="1">
      <c r="A1802" s="516"/>
      <c r="B1802" s="527"/>
      <c r="C1802" s="532"/>
      <c r="D1802" s="519"/>
      <c r="E1802" s="159"/>
      <c r="F1802" s="177"/>
      <c r="G1802" s="159"/>
      <c r="H1802" s="520"/>
      <c r="I1802" s="528"/>
      <c r="J1802" s="530"/>
      <c r="K1802" s="523"/>
      <c r="L1802" s="523"/>
      <c r="M1802" s="528"/>
    </row>
    <row r="1803" spans="1:13" s="375" customFormat="1" ht="22.5" customHeight="1">
      <c r="A1803" s="516">
        <v>1</v>
      </c>
      <c r="B1803" s="517"/>
      <c r="C1803" s="533" t="s">
        <v>5058</v>
      </c>
      <c r="D1803" s="533" t="s">
        <v>5059</v>
      </c>
      <c r="E1803" s="534" t="s">
        <v>5060</v>
      </c>
      <c r="F1803" s="535" t="s">
        <v>5061</v>
      </c>
      <c r="G1803" s="536" t="s">
        <v>1072</v>
      </c>
      <c r="H1803" s="537">
        <v>3200</v>
      </c>
      <c r="I1803" s="131"/>
      <c r="J1803" s="131"/>
      <c r="K1803" s="521">
        <v>42970</v>
      </c>
      <c r="L1803" s="538" t="s">
        <v>5062</v>
      </c>
      <c r="M1803" s="131"/>
    </row>
    <row r="1804" spans="1:13" s="375" customFormat="1" ht="22.5" customHeight="1">
      <c r="A1804" s="516">
        <v>2</v>
      </c>
      <c r="B1804" s="517"/>
      <c r="C1804" s="533" t="s">
        <v>5063</v>
      </c>
      <c r="D1804" s="533" t="s">
        <v>5059</v>
      </c>
      <c r="E1804" s="534" t="s">
        <v>5064</v>
      </c>
      <c r="F1804" s="535" t="s">
        <v>5065</v>
      </c>
      <c r="G1804" s="536" t="s">
        <v>1064</v>
      </c>
      <c r="H1804" s="537">
        <v>4133</v>
      </c>
      <c r="I1804" s="131"/>
      <c r="J1804" s="131"/>
      <c r="K1804" s="521">
        <v>42970</v>
      </c>
      <c r="L1804" s="538" t="s">
        <v>5066</v>
      </c>
      <c r="M1804" s="131"/>
    </row>
    <row r="1805" spans="1:13" s="375" customFormat="1" ht="22.5" customHeight="1">
      <c r="A1805" s="516">
        <v>3</v>
      </c>
      <c r="B1805" s="517"/>
      <c r="C1805" s="533" t="s">
        <v>5067</v>
      </c>
      <c r="D1805" s="533" t="s">
        <v>5059</v>
      </c>
      <c r="E1805" s="534" t="s">
        <v>5060</v>
      </c>
      <c r="F1805" s="535" t="s">
        <v>5068</v>
      </c>
      <c r="G1805" s="536" t="s">
        <v>1072</v>
      </c>
      <c r="H1805" s="537">
        <v>3200</v>
      </c>
      <c r="I1805" s="131"/>
      <c r="J1805" s="131"/>
      <c r="K1805" s="521">
        <v>42983</v>
      </c>
      <c r="L1805" s="538" t="s">
        <v>5069</v>
      </c>
      <c r="M1805" s="131"/>
    </row>
    <row r="1806" spans="1:13" s="375" customFormat="1" ht="22.5" customHeight="1">
      <c r="A1806" s="516">
        <v>4</v>
      </c>
      <c r="B1806" s="517"/>
      <c r="C1806" s="533" t="s">
        <v>5070</v>
      </c>
      <c r="D1806" s="533" t="s">
        <v>5059</v>
      </c>
      <c r="E1806" s="534" t="s">
        <v>5071</v>
      </c>
      <c r="F1806" s="535" t="s">
        <v>5072</v>
      </c>
      <c r="G1806" s="536" t="s">
        <v>3108</v>
      </c>
      <c r="H1806" s="537">
        <v>1100</v>
      </c>
      <c r="I1806" s="131"/>
      <c r="J1806" s="131"/>
      <c r="K1806" s="521">
        <v>42983</v>
      </c>
      <c r="L1806" s="538" t="s">
        <v>5073</v>
      </c>
      <c r="M1806" s="131"/>
    </row>
    <row r="1807" spans="1:13" s="375" customFormat="1" ht="22.5" customHeight="1">
      <c r="A1807" s="516">
        <v>5</v>
      </c>
      <c r="B1807" s="517"/>
      <c r="C1807" s="533" t="s">
        <v>5074</v>
      </c>
      <c r="D1807" s="533" t="s">
        <v>5059</v>
      </c>
      <c r="E1807" s="534" t="s">
        <v>5075</v>
      </c>
      <c r="F1807" s="535" t="s">
        <v>5076</v>
      </c>
      <c r="G1807" s="536" t="s">
        <v>1064</v>
      </c>
      <c r="H1807" s="537">
        <v>475</v>
      </c>
      <c r="I1807" s="131"/>
      <c r="J1807" s="131"/>
      <c r="K1807" s="521">
        <v>42970</v>
      </c>
      <c r="L1807" s="538" t="s">
        <v>5077</v>
      </c>
      <c r="M1807" s="131"/>
    </row>
    <row r="1808" spans="1:13" s="375" customFormat="1" ht="22.5" customHeight="1">
      <c r="A1808" s="516">
        <v>6</v>
      </c>
      <c r="B1808" s="517"/>
      <c r="C1808" s="533" t="s">
        <v>5078</v>
      </c>
      <c r="D1808" s="533" t="s">
        <v>5079</v>
      </c>
      <c r="E1808" s="534" t="s">
        <v>5080</v>
      </c>
      <c r="F1808" s="535" t="s">
        <v>5081</v>
      </c>
      <c r="G1808" s="536" t="s">
        <v>1064</v>
      </c>
      <c r="H1808" s="537">
        <v>4500</v>
      </c>
      <c r="I1808" s="131"/>
      <c r="J1808" s="131"/>
      <c r="K1808" s="521">
        <v>42983</v>
      </c>
      <c r="L1808" s="538" t="s">
        <v>5082</v>
      </c>
      <c r="M1808" s="131"/>
    </row>
    <row r="1809" spans="1:13" s="529" customFormat="1" ht="22.5" customHeight="1">
      <c r="A1809" s="516">
        <v>7</v>
      </c>
      <c r="B1809" s="527"/>
      <c r="C1809" s="533" t="s">
        <v>5083</v>
      </c>
      <c r="D1809" s="533" t="s">
        <v>5084</v>
      </c>
      <c r="E1809" s="534" t="s">
        <v>5085</v>
      </c>
      <c r="F1809" s="535" t="s">
        <v>5086</v>
      </c>
      <c r="G1809" s="536" t="s">
        <v>5087</v>
      </c>
      <c r="H1809" s="537">
        <v>38000</v>
      </c>
      <c r="I1809" s="528"/>
      <c r="J1809" s="528"/>
      <c r="K1809" s="521">
        <v>42970</v>
      </c>
      <c r="L1809" s="538" t="s">
        <v>5088</v>
      </c>
      <c r="M1809" s="528"/>
    </row>
    <row r="1810" spans="1:13" s="529" customFormat="1" ht="22.5" customHeight="1">
      <c r="A1810" s="516">
        <v>8</v>
      </c>
      <c r="B1810" s="527"/>
      <c r="C1810" s="533" t="s">
        <v>5089</v>
      </c>
      <c r="D1810" s="533" t="s">
        <v>5084</v>
      </c>
      <c r="E1810" s="534" t="s">
        <v>5090</v>
      </c>
      <c r="F1810" s="535" t="s">
        <v>5091</v>
      </c>
      <c r="G1810" s="536" t="s">
        <v>5087</v>
      </c>
      <c r="H1810" s="537">
        <v>2500</v>
      </c>
      <c r="I1810" s="528"/>
      <c r="J1810" s="528"/>
      <c r="K1810" s="521">
        <v>42983</v>
      </c>
      <c r="L1810" s="538" t="s">
        <v>5092</v>
      </c>
      <c r="M1810" s="528"/>
    </row>
    <row r="1811" spans="1:13" s="529" customFormat="1" ht="22.5" customHeight="1">
      <c r="A1811" s="516">
        <v>9</v>
      </c>
      <c r="B1811" s="527"/>
      <c r="C1811" s="533" t="s">
        <v>5093</v>
      </c>
      <c r="D1811" s="533" t="s">
        <v>5084</v>
      </c>
      <c r="E1811" s="534" t="s">
        <v>5094</v>
      </c>
      <c r="F1811" s="535" t="s">
        <v>5095</v>
      </c>
      <c r="G1811" s="536" t="s">
        <v>5087</v>
      </c>
      <c r="H1811" s="537">
        <v>8400</v>
      </c>
      <c r="I1811" s="528"/>
      <c r="J1811" s="528"/>
      <c r="K1811" s="521">
        <v>42970</v>
      </c>
      <c r="L1811" s="538" t="s">
        <v>5096</v>
      </c>
      <c r="M1811" s="528"/>
    </row>
    <row r="1812" spans="1:13" s="375" customFormat="1" ht="22.5" customHeight="1">
      <c r="A1812" s="516">
        <v>10</v>
      </c>
      <c r="B1812" s="517"/>
      <c r="C1812" s="533" t="s">
        <v>5097</v>
      </c>
      <c r="D1812" s="533" t="s">
        <v>5084</v>
      </c>
      <c r="E1812" s="539" t="s">
        <v>5098</v>
      </c>
      <c r="F1812" s="535" t="s">
        <v>5099</v>
      </c>
      <c r="G1812" s="536" t="s">
        <v>5100</v>
      </c>
      <c r="H1812" s="537">
        <v>400</v>
      </c>
      <c r="I1812" s="131"/>
      <c r="J1812" s="131"/>
      <c r="K1812" s="521">
        <v>42970</v>
      </c>
      <c r="L1812" s="538"/>
      <c r="M1812" s="131"/>
    </row>
    <row r="1813" spans="1:13" s="375" customFormat="1" ht="22.5" customHeight="1">
      <c r="A1813" s="516">
        <v>11</v>
      </c>
      <c r="B1813" s="517"/>
      <c r="C1813" s="533" t="s">
        <v>5101</v>
      </c>
      <c r="D1813" s="533" t="s">
        <v>5084</v>
      </c>
      <c r="E1813" s="539" t="s">
        <v>5102</v>
      </c>
      <c r="F1813" s="535" t="s">
        <v>5103</v>
      </c>
      <c r="G1813" s="536" t="s">
        <v>5087</v>
      </c>
      <c r="H1813" s="537">
        <v>5910</v>
      </c>
      <c r="I1813" s="131"/>
      <c r="J1813" s="131"/>
      <c r="K1813" s="521">
        <v>42990</v>
      </c>
      <c r="L1813" s="538"/>
      <c r="M1813" s="131"/>
    </row>
    <row r="1814" spans="1:13" s="375" customFormat="1" ht="22.5" customHeight="1">
      <c r="A1814" s="516"/>
      <c r="B1814" s="517"/>
      <c r="C1814" s="533"/>
      <c r="D1814" s="533"/>
      <c r="E1814" s="539"/>
      <c r="F1814" s="535"/>
      <c r="G1814" s="536"/>
      <c r="H1814" s="540"/>
      <c r="I1814" s="131"/>
      <c r="J1814" s="131"/>
      <c r="K1814" s="521"/>
      <c r="L1814" s="538"/>
      <c r="M1814" s="131"/>
    </row>
    <row r="1815" spans="1:13" s="375" customFormat="1" ht="22.5" customHeight="1">
      <c r="A1815" s="516"/>
      <c r="B1815" s="159"/>
      <c r="C1815" s="159"/>
      <c r="D1815" s="159"/>
      <c r="E1815" s="159"/>
      <c r="F1815" s="159"/>
      <c r="G1815" s="159"/>
      <c r="H1815" s="541"/>
      <c r="I1815" s="159"/>
      <c r="J1815" s="159"/>
      <c r="K1815" s="521"/>
      <c r="L1815" s="159"/>
      <c r="M1815" s="159"/>
    </row>
    <row r="1816" spans="1:13" s="375" customFormat="1" ht="38.25">
      <c r="A1816" s="159">
        <v>1</v>
      </c>
      <c r="B1816" s="131"/>
      <c r="C1816" s="542" t="s">
        <v>5104</v>
      </c>
      <c r="D1816" s="542" t="s">
        <v>5105</v>
      </c>
      <c r="E1816" s="539" t="s">
        <v>5106</v>
      </c>
      <c r="F1816" s="543" t="s">
        <v>5107</v>
      </c>
      <c r="G1816" s="542" t="s">
        <v>1072</v>
      </c>
      <c r="H1816" s="544">
        <v>3200</v>
      </c>
      <c r="I1816" s="131"/>
      <c r="J1816" s="131"/>
      <c r="K1816" s="222">
        <v>42073</v>
      </c>
      <c r="L1816" s="543" t="s">
        <v>5108</v>
      </c>
      <c r="M1816" s="159"/>
    </row>
    <row r="1817" spans="1:13" s="375" customFormat="1" ht="38.25">
      <c r="A1817" s="159">
        <v>2</v>
      </c>
      <c r="B1817" s="131"/>
      <c r="C1817" s="542" t="s">
        <v>5109</v>
      </c>
      <c r="D1817" s="542" t="s">
        <v>5105</v>
      </c>
      <c r="E1817" s="539" t="s">
        <v>5110</v>
      </c>
      <c r="F1817" s="543" t="s">
        <v>5111</v>
      </c>
      <c r="G1817" s="542" t="s">
        <v>985</v>
      </c>
      <c r="H1817" s="544">
        <v>10000</v>
      </c>
      <c r="I1817" s="131"/>
      <c r="J1817" s="131"/>
      <c r="K1817" s="222">
        <v>42073</v>
      </c>
      <c r="L1817" s="543" t="s">
        <v>5112</v>
      </c>
      <c r="M1817" s="159"/>
    </row>
    <row r="1818" spans="1:13" s="375" customFormat="1" ht="38.25">
      <c r="A1818" s="159">
        <v>3</v>
      </c>
      <c r="B1818" s="131"/>
      <c r="C1818" s="542" t="s">
        <v>5113</v>
      </c>
      <c r="D1818" s="542" t="s">
        <v>5105</v>
      </c>
      <c r="E1818" s="539" t="s">
        <v>5114</v>
      </c>
      <c r="F1818" s="543" t="s">
        <v>5115</v>
      </c>
      <c r="G1818" s="542" t="s">
        <v>985</v>
      </c>
      <c r="H1818" s="544">
        <v>2500</v>
      </c>
      <c r="I1818" s="131"/>
      <c r="J1818" s="131"/>
      <c r="K1818" s="222">
        <v>42073</v>
      </c>
      <c r="L1818" s="543" t="s">
        <v>5116</v>
      </c>
      <c r="M1818" s="159"/>
    </row>
    <row r="1819" spans="1:13" s="375" customFormat="1" ht="38.25">
      <c r="A1819" s="159">
        <v>4</v>
      </c>
      <c r="B1819" s="131"/>
      <c r="C1819" s="542" t="s">
        <v>5117</v>
      </c>
      <c r="D1819" s="542" t="s">
        <v>5105</v>
      </c>
      <c r="E1819" s="539" t="s">
        <v>5114</v>
      </c>
      <c r="F1819" s="543" t="s">
        <v>5118</v>
      </c>
      <c r="G1819" s="542" t="s">
        <v>985</v>
      </c>
      <c r="H1819" s="544">
        <v>5000</v>
      </c>
      <c r="I1819" s="131"/>
      <c r="J1819" s="131"/>
      <c r="K1819" s="222">
        <v>42073</v>
      </c>
      <c r="L1819" s="543" t="s">
        <v>5119</v>
      </c>
      <c r="M1819" s="159"/>
    </row>
    <row r="1820" spans="1:13" s="375" customFormat="1" ht="38.25">
      <c r="A1820" s="159">
        <v>5</v>
      </c>
      <c r="B1820" s="131"/>
      <c r="C1820" s="542" t="s">
        <v>5120</v>
      </c>
      <c r="D1820" s="542" t="s">
        <v>5105</v>
      </c>
      <c r="E1820" s="539" t="s">
        <v>5121</v>
      </c>
      <c r="F1820" s="543" t="s">
        <v>5122</v>
      </c>
      <c r="G1820" s="542" t="s">
        <v>5123</v>
      </c>
      <c r="H1820" s="544">
        <v>4688</v>
      </c>
      <c r="I1820" s="131"/>
      <c r="J1820" s="131"/>
      <c r="K1820" s="222">
        <v>42073</v>
      </c>
      <c r="L1820" s="543" t="s">
        <v>5124</v>
      </c>
      <c r="M1820" s="159"/>
    </row>
    <row r="1821" spans="1:13" s="375" customFormat="1" ht="38.25">
      <c r="A1821" s="159">
        <v>6</v>
      </c>
      <c r="B1821" s="131"/>
      <c r="C1821" s="542" t="s">
        <v>5125</v>
      </c>
      <c r="D1821" s="542" t="s">
        <v>5126</v>
      </c>
      <c r="E1821" s="539" t="s">
        <v>5127</v>
      </c>
      <c r="F1821" s="543" t="s">
        <v>5128</v>
      </c>
      <c r="G1821" s="542" t="s">
        <v>5123</v>
      </c>
      <c r="H1821" s="544">
        <v>5700</v>
      </c>
      <c r="I1821" s="131"/>
      <c r="J1821" s="131"/>
      <c r="K1821" s="222">
        <v>42073</v>
      </c>
      <c r="L1821" s="543" t="s">
        <v>5129</v>
      </c>
      <c r="M1821" s="159"/>
    </row>
    <row r="1822" spans="1:13" s="375" customFormat="1" ht="38.25">
      <c r="A1822" s="159">
        <v>7</v>
      </c>
      <c r="B1822" s="131"/>
      <c r="C1822" s="542" t="s">
        <v>5130</v>
      </c>
      <c r="D1822" s="542" t="s">
        <v>5126</v>
      </c>
      <c r="E1822" s="539" t="s">
        <v>5131</v>
      </c>
      <c r="F1822" s="543" t="s">
        <v>5132</v>
      </c>
      <c r="G1822" s="542" t="s">
        <v>1072</v>
      </c>
      <c r="H1822" s="544">
        <v>17200</v>
      </c>
      <c r="I1822" s="131"/>
      <c r="J1822" s="131"/>
      <c r="K1822" s="222">
        <v>42073</v>
      </c>
      <c r="L1822" s="543" t="s">
        <v>5133</v>
      </c>
      <c r="M1822" s="159"/>
    </row>
    <row r="1823" spans="1:13" s="375" customFormat="1" ht="25.5" customHeight="1">
      <c r="A1823" s="159">
        <v>8</v>
      </c>
      <c r="B1823" s="131"/>
      <c r="C1823" s="542" t="s">
        <v>5134</v>
      </c>
      <c r="D1823" s="542" t="s">
        <v>5126</v>
      </c>
      <c r="E1823" s="539" t="s">
        <v>5135</v>
      </c>
      <c r="F1823" s="543" t="s">
        <v>5136</v>
      </c>
      <c r="G1823" s="542" t="s">
        <v>1072</v>
      </c>
      <c r="H1823" s="544">
        <v>5000</v>
      </c>
      <c r="I1823" s="131"/>
      <c r="J1823" s="131"/>
      <c r="K1823" s="222">
        <v>42073</v>
      </c>
      <c r="L1823" s="543" t="s">
        <v>5137</v>
      </c>
      <c r="M1823" s="159"/>
    </row>
    <row r="1824" spans="1:13" s="375" customFormat="1" ht="38.25">
      <c r="A1824" s="159">
        <v>9</v>
      </c>
      <c r="B1824" s="131"/>
      <c r="C1824" s="542" t="s">
        <v>5138</v>
      </c>
      <c r="D1824" s="542" t="s">
        <v>5139</v>
      </c>
      <c r="E1824" s="539" t="s">
        <v>5140</v>
      </c>
      <c r="F1824" s="543" t="s">
        <v>5141</v>
      </c>
      <c r="G1824" s="542" t="s">
        <v>1072</v>
      </c>
      <c r="H1824" s="544">
        <v>18400</v>
      </c>
      <c r="I1824" s="131"/>
      <c r="J1824" s="131"/>
      <c r="K1824" s="222">
        <v>42073</v>
      </c>
      <c r="L1824" s="543" t="s">
        <v>5142</v>
      </c>
      <c r="M1824" s="159"/>
    </row>
    <row r="1825" spans="1:13" s="375" customFormat="1" ht="38.25">
      <c r="A1825" s="159">
        <v>10</v>
      </c>
      <c r="B1825" s="131"/>
      <c r="C1825" s="542" t="s">
        <v>5143</v>
      </c>
      <c r="D1825" s="542" t="s">
        <v>5139</v>
      </c>
      <c r="E1825" s="539" t="s">
        <v>5144</v>
      </c>
      <c r="F1825" s="543" t="s">
        <v>5145</v>
      </c>
      <c r="G1825" s="542" t="s">
        <v>3336</v>
      </c>
      <c r="H1825" s="544">
        <v>8537</v>
      </c>
      <c r="I1825" s="131"/>
      <c r="J1825" s="131"/>
      <c r="K1825" s="222">
        <v>42073</v>
      </c>
      <c r="L1825" s="543" t="s">
        <v>5146</v>
      </c>
      <c r="M1825" s="159"/>
    </row>
    <row r="1826" spans="1:13" s="375" customFormat="1" ht="51">
      <c r="A1826" s="159">
        <v>11</v>
      </c>
      <c r="B1826" s="131"/>
      <c r="C1826" s="542" t="s">
        <v>5147</v>
      </c>
      <c r="D1826" s="542" t="s">
        <v>5139</v>
      </c>
      <c r="E1826" s="539" t="s">
        <v>5148</v>
      </c>
      <c r="F1826" s="543" t="s">
        <v>5149</v>
      </c>
      <c r="G1826" s="542" t="s">
        <v>985</v>
      </c>
      <c r="H1826" s="544">
        <v>8000</v>
      </c>
      <c r="I1826" s="131"/>
      <c r="J1826" s="131"/>
      <c r="K1826" s="222">
        <v>42073</v>
      </c>
      <c r="L1826" s="543" t="s">
        <v>5150</v>
      </c>
      <c r="M1826" s="159"/>
    </row>
    <row r="1827" spans="1:13" s="375" customFormat="1" ht="38.25">
      <c r="A1827" s="159">
        <v>12</v>
      </c>
      <c r="B1827" s="131"/>
      <c r="C1827" s="542" t="s">
        <v>5151</v>
      </c>
      <c r="D1827" s="542" t="s">
        <v>5139</v>
      </c>
      <c r="E1827" s="539" t="s">
        <v>5152</v>
      </c>
      <c r="F1827" s="543" t="s">
        <v>5153</v>
      </c>
      <c r="G1827" s="542" t="s">
        <v>3336</v>
      </c>
      <c r="H1827" s="544">
        <v>2519</v>
      </c>
      <c r="I1827" s="131"/>
      <c r="J1827" s="131"/>
      <c r="K1827" s="222">
        <v>42073</v>
      </c>
      <c r="L1827" s="543" t="s">
        <v>5154</v>
      </c>
      <c r="M1827" s="159"/>
    </row>
    <row r="1828" spans="1:13" s="375" customFormat="1" ht="38.25">
      <c r="A1828" s="159">
        <v>13</v>
      </c>
      <c r="B1828" s="131"/>
      <c r="C1828" s="542" t="s">
        <v>5155</v>
      </c>
      <c r="D1828" s="542" t="s">
        <v>5156</v>
      </c>
      <c r="E1828" s="539" t="s">
        <v>5157</v>
      </c>
      <c r="F1828" s="543" t="s">
        <v>5158</v>
      </c>
      <c r="G1828" s="542" t="s">
        <v>5159</v>
      </c>
      <c r="H1828" s="544">
        <v>4200</v>
      </c>
      <c r="I1828" s="131"/>
      <c r="J1828" s="131"/>
      <c r="K1828" s="222">
        <v>42073</v>
      </c>
      <c r="L1828" s="543" t="s">
        <v>5160</v>
      </c>
      <c r="M1828" s="159"/>
    </row>
    <row r="1829" spans="1:13" s="375" customFormat="1" ht="38.25">
      <c r="A1829" s="159">
        <v>14</v>
      </c>
      <c r="B1829" s="131"/>
      <c r="C1829" s="542" t="s">
        <v>5161</v>
      </c>
      <c r="D1829" s="542" t="s">
        <v>5156</v>
      </c>
      <c r="E1829" s="539" t="s">
        <v>5157</v>
      </c>
      <c r="F1829" s="543" t="s">
        <v>5162</v>
      </c>
      <c r="G1829" s="542" t="s">
        <v>5159</v>
      </c>
      <c r="H1829" s="544">
        <v>4200</v>
      </c>
      <c r="I1829" s="131"/>
      <c r="J1829" s="131"/>
      <c r="K1829" s="222">
        <v>42045</v>
      </c>
      <c r="L1829" s="543" t="s">
        <v>5163</v>
      </c>
      <c r="M1829" s="159"/>
    </row>
    <row r="1830" spans="1:13" s="375" customFormat="1" ht="38.25">
      <c r="A1830" s="159">
        <v>15</v>
      </c>
      <c r="B1830" s="131"/>
      <c r="C1830" s="542" t="s">
        <v>5164</v>
      </c>
      <c r="D1830" s="542" t="s">
        <v>5156</v>
      </c>
      <c r="E1830" s="539" t="s">
        <v>5157</v>
      </c>
      <c r="F1830" s="543" t="s">
        <v>5165</v>
      </c>
      <c r="G1830" s="542" t="s">
        <v>985</v>
      </c>
      <c r="H1830" s="544">
        <v>3000</v>
      </c>
      <c r="I1830" s="131"/>
      <c r="J1830" s="131"/>
      <c r="K1830" s="222">
        <v>42045</v>
      </c>
      <c r="L1830" s="543" t="s">
        <v>5166</v>
      </c>
      <c r="M1830" s="159"/>
    </row>
    <row r="1831" spans="1:13" s="375" customFormat="1" ht="38.25">
      <c r="A1831" s="159">
        <v>16</v>
      </c>
      <c r="B1831" s="131"/>
      <c r="C1831" s="542" t="s">
        <v>5167</v>
      </c>
      <c r="D1831" s="542" t="s">
        <v>5156</v>
      </c>
      <c r="E1831" s="539" t="s">
        <v>5168</v>
      </c>
      <c r="F1831" s="543" t="s">
        <v>5169</v>
      </c>
      <c r="G1831" s="542" t="s">
        <v>1135</v>
      </c>
      <c r="H1831" s="544">
        <v>599</v>
      </c>
      <c r="I1831" s="131"/>
      <c r="J1831" s="131"/>
      <c r="K1831" s="222">
        <v>42045</v>
      </c>
      <c r="L1831" s="543" t="s">
        <v>5170</v>
      </c>
      <c r="M1831" s="159"/>
    </row>
    <row r="1832" spans="1:13" s="375" customFormat="1" ht="51">
      <c r="A1832" s="159">
        <v>17</v>
      </c>
      <c r="B1832" s="131"/>
      <c r="C1832" s="542" t="s">
        <v>5171</v>
      </c>
      <c r="D1832" s="542" t="s">
        <v>5156</v>
      </c>
      <c r="E1832" s="539" t="s">
        <v>5172</v>
      </c>
      <c r="F1832" s="543" t="s">
        <v>5173</v>
      </c>
      <c r="G1832" s="542" t="s">
        <v>3336</v>
      </c>
      <c r="H1832" s="544">
        <v>3364</v>
      </c>
      <c r="I1832" s="131"/>
      <c r="J1832" s="131"/>
      <c r="K1832" s="222">
        <v>42045</v>
      </c>
      <c r="L1832" s="543" t="s">
        <v>5174</v>
      </c>
      <c r="M1832" s="159"/>
    </row>
    <row r="1833" spans="1:13" s="375" customFormat="1" ht="51">
      <c r="A1833" s="159">
        <v>18</v>
      </c>
      <c r="B1833" s="131"/>
      <c r="C1833" s="542" t="s">
        <v>5175</v>
      </c>
      <c r="D1833" s="542" t="s">
        <v>5176</v>
      </c>
      <c r="E1833" s="539" t="s">
        <v>5177</v>
      </c>
      <c r="F1833" s="543" t="s">
        <v>5178</v>
      </c>
      <c r="G1833" s="542" t="s">
        <v>5179</v>
      </c>
      <c r="H1833" s="544">
        <v>11250</v>
      </c>
      <c r="I1833" s="131"/>
      <c r="J1833" s="131"/>
      <c r="K1833" s="222">
        <v>42045</v>
      </c>
      <c r="L1833" s="543" t="s">
        <v>5180</v>
      </c>
      <c r="M1833" s="159"/>
    </row>
    <row r="1834" spans="1:13" s="375" customFormat="1" ht="38.25">
      <c r="A1834" s="159">
        <v>19</v>
      </c>
      <c r="B1834" s="131"/>
      <c r="C1834" s="542" t="s">
        <v>5181</v>
      </c>
      <c r="D1834" s="542" t="s">
        <v>5176</v>
      </c>
      <c r="E1834" s="539" t="s">
        <v>5182</v>
      </c>
      <c r="F1834" s="543" t="s">
        <v>5183</v>
      </c>
      <c r="G1834" s="542" t="s">
        <v>5184</v>
      </c>
      <c r="H1834" s="544">
        <v>5200</v>
      </c>
      <c r="I1834" s="131"/>
      <c r="J1834" s="131"/>
      <c r="K1834" s="222">
        <v>42045</v>
      </c>
      <c r="L1834" s="543" t="s">
        <v>5185</v>
      </c>
      <c r="M1834" s="159"/>
    </row>
    <row r="1835" spans="1:13" s="375" customFormat="1" ht="38.25">
      <c r="A1835" s="159">
        <v>20</v>
      </c>
      <c r="B1835" s="131"/>
      <c r="C1835" s="542" t="s">
        <v>5186</v>
      </c>
      <c r="D1835" s="542" t="s">
        <v>5176</v>
      </c>
      <c r="E1835" s="539" t="s">
        <v>5187</v>
      </c>
      <c r="F1835" s="543" t="s">
        <v>5188</v>
      </c>
      <c r="G1835" s="542" t="s">
        <v>985</v>
      </c>
      <c r="H1835" s="544">
        <v>39000</v>
      </c>
      <c r="I1835" s="131"/>
      <c r="J1835" s="131"/>
      <c r="K1835" s="222">
        <v>42045</v>
      </c>
      <c r="L1835" s="543" t="s">
        <v>5189</v>
      </c>
      <c r="M1835" s="159"/>
    </row>
    <row r="1836" spans="1:13" s="375" customFormat="1" ht="38.25">
      <c r="A1836" s="159">
        <v>21</v>
      </c>
      <c r="B1836" s="131"/>
      <c r="C1836" s="542" t="s">
        <v>5190</v>
      </c>
      <c r="D1836" s="542" t="s">
        <v>5191</v>
      </c>
      <c r="E1836" s="539" t="s">
        <v>5192</v>
      </c>
      <c r="F1836" s="543" t="s">
        <v>5193</v>
      </c>
      <c r="G1836" s="542" t="s">
        <v>985</v>
      </c>
      <c r="H1836" s="544">
        <v>2500</v>
      </c>
      <c r="I1836" s="131"/>
      <c r="J1836" s="131"/>
      <c r="K1836" s="222">
        <v>42045</v>
      </c>
      <c r="L1836" s="543" t="s">
        <v>5194</v>
      </c>
      <c r="M1836" s="159"/>
    </row>
    <row r="1837" spans="1:13" s="375" customFormat="1" ht="38.25">
      <c r="A1837" s="159">
        <v>22</v>
      </c>
      <c r="B1837" s="131"/>
      <c r="C1837" s="542" t="s">
        <v>5195</v>
      </c>
      <c r="D1837" s="542" t="s">
        <v>5191</v>
      </c>
      <c r="E1837" s="539" t="s">
        <v>5196</v>
      </c>
      <c r="F1837" s="543" t="s">
        <v>5197</v>
      </c>
      <c r="G1837" s="542" t="s">
        <v>985</v>
      </c>
      <c r="H1837" s="544">
        <v>10000</v>
      </c>
      <c r="I1837" s="131"/>
      <c r="J1837" s="131"/>
      <c r="K1837" s="222">
        <v>42045</v>
      </c>
      <c r="L1837" s="543" t="s">
        <v>5198</v>
      </c>
      <c r="M1837" s="159"/>
    </row>
    <row r="1838" spans="1:13" s="375" customFormat="1" ht="38.25">
      <c r="A1838" s="159">
        <v>23</v>
      </c>
      <c r="B1838" s="131"/>
      <c r="C1838" s="542" t="s">
        <v>5199</v>
      </c>
      <c r="D1838" s="542" t="s">
        <v>5191</v>
      </c>
      <c r="E1838" s="539" t="s">
        <v>5200</v>
      </c>
      <c r="F1838" s="543" t="s">
        <v>5201</v>
      </c>
      <c r="G1838" s="542" t="s">
        <v>985</v>
      </c>
      <c r="H1838" s="544">
        <v>3000</v>
      </c>
      <c r="I1838" s="131"/>
      <c r="J1838" s="131"/>
      <c r="K1838" s="222">
        <v>42045</v>
      </c>
      <c r="L1838" s="543" t="s">
        <v>5202</v>
      </c>
      <c r="M1838" s="159"/>
    </row>
    <row r="1839" spans="1:13" s="375" customFormat="1" ht="38.25">
      <c r="A1839" s="159">
        <v>24</v>
      </c>
      <c r="B1839" s="131"/>
      <c r="C1839" s="542" t="s">
        <v>2682</v>
      </c>
      <c r="D1839" s="542" t="s">
        <v>5203</v>
      </c>
      <c r="E1839" s="539" t="s">
        <v>5204</v>
      </c>
      <c r="F1839" s="543" t="s">
        <v>5205</v>
      </c>
      <c r="G1839" s="542" t="s">
        <v>985</v>
      </c>
      <c r="H1839" s="544">
        <v>2700</v>
      </c>
      <c r="I1839" s="131"/>
      <c r="J1839" s="131"/>
      <c r="K1839" s="222">
        <v>42045</v>
      </c>
      <c r="L1839" s="543" t="s">
        <v>5206</v>
      </c>
      <c r="M1839" s="159"/>
    </row>
    <row r="1840" spans="1:13" s="375" customFormat="1" ht="38.25">
      <c r="A1840" s="159">
        <v>25</v>
      </c>
      <c r="B1840" s="131"/>
      <c r="C1840" s="542" t="s">
        <v>5207</v>
      </c>
      <c r="D1840" s="542" t="s">
        <v>5203</v>
      </c>
      <c r="E1840" s="539" t="s">
        <v>5208</v>
      </c>
      <c r="F1840" s="543" t="s">
        <v>5209</v>
      </c>
      <c r="G1840" s="542" t="s">
        <v>4002</v>
      </c>
      <c r="H1840" s="544">
        <v>5200</v>
      </c>
      <c r="I1840" s="131"/>
      <c r="J1840" s="131"/>
      <c r="K1840" s="222">
        <v>42045</v>
      </c>
      <c r="L1840" s="543" t="s">
        <v>5210</v>
      </c>
      <c r="M1840" s="159"/>
    </row>
    <row r="1841" spans="1:13" s="375" customFormat="1" ht="38.25">
      <c r="A1841" s="159">
        <v>26</v>
      </c>
      <c r="B1841" s="131"/>
      <c r="C1841" s="542" t="s">
        <v>5211</v>
      </c>
      <c r="D1841" s="542" t="s">
        <v>5203</v>
      </c>
      <c r="E1841" s="539" t="s">
        <v>5212</v>
      </c>
      <c r="F1841" s="543" t="s">
        <v>5213</v>
      </c>
      <c r="G1841" s="542" t="s">
        <v>985</v>
      </c>
      <c r="H1841" s="544">
        <v>4800</v>
      </c>
      <c r="I1841" s="131"/>
      <c r="J1841" s="131"/>
      <c r="K1841" s="222">
        <v>42045</v>
      </c>
      <c r="L1841" s="543" t="s">
        <v>5214</v>
      </c>
      <c r="M1841" s="159"/>
    </row>
    <row r="1842" spans="1:13" s="375" customFormat="1" ht="38.25">
      <c r="A1842" s="159">
        <v>27</v>
      </c>
      <c r="B1842" s="131"/>
      <c r="C1842" s="542" t="s">
        <v>5215</v>
      </c>
      <c r="D1842" s="542" t="s">
        <v>5216</v>
      </c>
      <c r="E1842" s="539" t="s">
        <v>5217</v>
      </c>
      <c r="F1842" s="543" t="s">
        <v>5218</v>
      </c>
      <c r="G1842" s="542" t="s">
        <v>5219</v>
      </c>
      <c r="H1842" s="544">
        <v>5680</v>
      </c>
      <c r="I1842" s="131"/>
      <c r="J1842" s="131"/>
      <c r="K1842" s="222">
        <v>42045</v>
      </c>
      <c r="L1842" s="543" t="s">
        <v>5220</v>
      </c>
      <c r="M1842" s="159"/>
    </row>
    <row r="1843" spans="1:13" s="375" customFormat="1" ht="38.25">
      <c r="A1843" s="159">
        <v>28</v>
      </c>
      <c r="B1843" s="131"/>
      <c r="C1843" s="542" t="s">
        <v>5221</v>
      </c>
      <c r="D1843" s="542" t="s">
        <v>5222</v>
      </c>
      <c r="E1843" s="539" t="s">
        <v>5223</v>
      </c>
      <c r="F1843" s="543" t="s">
        <v>5224</v>
      </c>
      <c r="G1843" s="542" t="s">
        <v>985</v>
      </c>
      <c r="H1843" s="544">
        <v>10000</v>
      </c>
      <c r="I1843" s="131"/>
      <c r="J1843" s="131"/>
      <c r="K1843" s="222">
        <v>42045</v>
      </c>
      <c r="L1843" s="543" t="s">
        <v>5225</v>
      </c>
      <c r="M1843" s="159"/>
    </row>
    <row r="1844" spans="1:13" s="375" customFormat="1" ht="51">
      <c r="A1844" s="159">
        <v>29</v>
      </c>
      <c r="B1844" s="131"/>
      <c r="C1844" s="542" t="s">
        <v>5226</v>
      </c>
      <c r="D1844" s="542" t="s">
        <v>5222</v>
      </c>
      <c r="E1844" s="539" t="s">
        <v>5227</v>
      </c>
      <c r="F1844" s="543" t="s">
        <v>5228</v>
      </c>
      <c r="G1844" s="542" t="s">
        <v>4002</v>
      </c>
      <c r="H1844" s="544">
        <v>10200</v>
      </c>
      <c r="I1844" s="131"/>
      <c r="J1844" s="131"/>
      <c r="K1844" s="222">
        <v>42045</v>
      </c>
      <c r="L1844" s="543" t="s">
        <v>5229</v>
      </c>
      <c r="M1844" s="159"/>
    </row>
    <row r="1845" spans="1:13" s="375" customFormat="1" ht="38.25">
      <c r="A1845" s="159">
        <v>30</v>
      </c>
      <c r="B1845" s="131"/>
      <c r="C1845" s="542" t="s">
        <v>5230</v>
      </c>
      <c r="D1845" s="542" t="s">
        <v>5231</v>
      </c>
      <c r="E1845" s="539" t="s">
        <v>5232</v>
      </c>
      <c r="F1845" s="543" t="s">
        <v>5233</v>
      </c>
      <c r="G1845" s="542" t="s">
        <v>4002</v>
      </c>
      <c r="H1845" s="544">
        <v>17340</v>
      </c>
      <c r="I1845" s="131"/>
      <c r="J1845" s="131"/>
      <c r="K1845" s="222">
        <v>42045</v>
      </c>
      <c r="L1845" s="543" t="s">
        <v>5234</v>
      </c>
      <c r="M1845" s="159"/>
    </row>
    <row r="1846" spans="1:13" s="375" customFormat="1" ht="38.25">
      <c r="A1846" s="159">
        <v>31</v>
      </c>
      <c r="B1846" s="131"/>
      <c r="C1846" s="542" t="s">
        <v>5235</v>
      </c>
      <c r="D1846" s="542" t="s">
        <v>5231</v>
      </c>
      <c r="E1846" s="539" t="s">
        <v>5236</v>
      </c>
      <c r="F1846" s="543" t="s">
        <v>5237</v>
      </c>
      <c r="G1846" s="542" t="s">
        <v>985</v>
      </c>
      <c r="H1846" s="544">
        <v>9500</v>
      </c>
      <c r="I1846" s="131"/>
      <c r="J1846" s="131"/>
      <c r="K1846" s="222">
        <v>42045</v>
      </c>
      <c r="L1846" s="543" t="s">
        <v>5238</v>
      </c>
      <c r="M1846" s="159"/>
    </row>
    <row r="1847" spans="1:13" s="375" customFormat="1" ht="38.25">
      <c r="A1847" s="159">
        <v>32</v>
      </c>
      <c r="B1847" s="131"/>
      <c r="C1847" s="542" t="s">
        <v>5239</v>
      </c>
      <c r="D1847" s="542" t="s">
        <v>5231</v>
      </c>
      <c r="E1847" s="539" t="s">
        <v>5240</v>
      </c>
      <c r="F1847" s="543" t="s">
        <v>5241</v>
      </c>
      <c r="G1847" s="542" t="s">
        <v>985</v>
      </c>
      <c r="H1847" s="544">
        <v>5000</v>
      </c>
      <c r="I1847" s="131"/>
      <c r="J1847" s="131"/>
      <c r="K1847" s="222">
        <v>42045</v>
      </c>
      <c r="L1847" s="543" t="s">
        <v>5242</v>
      </c>
      <c r="M1847" s="159"/>
    </row>
    <row r="1848" spans="1:13" s="375" customFormat="1" ht="38.25">
      <c r="A1848" s="159">
        <v>33</v>
      </c>
      <c r="B1848" s="131"/>
      <c r="C1848" s="542" t="s">
        <v>5243</v>
      </c>
      <c r="D1848" s="542" t="s">
        <v>5231</v>
      </c>
      <c r="E1848" s="539" t="s">
        <v>5244</v>
      </c>
      <c r="F1848" s="543" t="s">
        <v>5245</v>
      </c>
      <c r="G1848" s="542" t="s">
        <v>4002</v>
      </c>
      <c r="H1848" s="544">
        <v>4400</v>
      </c>
      <c r="I1848" s="131"/>
      <c r="J1848" s="131"/>
      <c r="K1848" s="222">
        <v>42045</v>
      </c>
      <c r="L1848" s="543" t="s">
        <v>5246</v>
      </c>
      <c r="M1848" s="159"/>
    </row>
    <row r="1849" spans="1:13" s="375" customFormat="1" ht="38.25">
      <c r="A1849" s="159">
        <v>34</v>
      </c>
      <c r="B1849" s="131"/>
      <c r="C1849" s="542" t="s">
        <v>5247</v>
      </c>
      <c r="D1849" s="542" t="s">
        <v>5231</v>
      </c>
      <c r="E1849" s="539" t="s">
        <v>5248</v>
      </c>
      <c r="F1849" s="543" t="s">
        <v>5249</v>
      </c>
      <c r="G1849" s="542" t="s">
        <v>1135</v>
      </c>
      <c r="H1849" s="544">
        <v>1750</v>
      </c>
      <c r="I1849" s="131"/>
      <c r="J1849" s="131"/>
      <c r="K1849" s="222">
        <v>42045</v>
      </c>
      <c r="L1849" s="543" t="s">
        <v>5250</v>
      </c>
      <c r="M1849" s="159"/>
    </row>
    <row r="1850" spans="1:13" s="375" customFormat="1" ht="38.25">
      <c r="A1850" s="159">
        <v>35</v>
      </c>
      <c r="B1850" s="131"/>
      <c r="C1850" s="542" t="s">
        <v>5251</v>
      </c>
      <c r="D1850" s="542" t="s">
        <v>5252</v>
      </c>
      <c r="E1850" s="539" t="s">
        <v>5253</v>
      </c>
      <c r="F1850" s="543" t="s">
        <v>5254</v>
      </c>
      <c r="G1850" s="542" t="s">
        <v>4002</v>
      </c>
      <c r="H1850" s="544">
        <v>18400</v>
      </c>
      <c r="I1850" s="131"/>
      <c r="J1850" s="131"/>
      <c r="K1850" s="222">
        <v>42045</v>
      </c>
      <c r="L1850" s="543" t="s">
        <v>5255</v>
      </c>
      <c r="M1850" s="159"/>
    </row>
    <row r="1851" spans="1:13" s="375" customFormat="1" ht="38.25">
      <c r="A1851" s="159">
        <v>36</v>
      </c>
      <c r="B1851" s="131"/>
      <c r="C1851" s="542" t="s">
        <v>5256</v>
      </c>
      <c r="D1851" s="542" t="s">
        <v>5252</v>
      </c>
      <c r="E1851" s="539" t="s">
        <v>5257</v>
      </c>
      <c r="F1851" s="543" t="s">
        <v>5258</v>
      </c>
      <c r="G1851" s="542" t="s">
        <v>4002</v>
      </c>
      <c r="H1851" s="544">
        <v>39300</v>
      </c>
      <c r="I1851" s="131"/>
      <c r="J1851" s="131"/>
      <c r="K1851" s="222">
        <v>42045</v>
      </c>
      <c r="L1851" s="543" t="s">
        <v>5259</v>
      </c>
      <c r="M1851" s="159"/>
    </row>
    <row r="1852" spans="1:13" s="375" customFormat="1" ht="38.25">
      <c r="A1852" s="159">
        <v>37</v>
      </c>
      <c r="B1852" s="131"/>
      <c r="C1852" s="542" t="s">
        <v>5260</v>
      </c>
      <c r="D1852" s="542" t="s">
        <v>5252</v>
      </c>
      <c r="E1852" s="539" t="s">
        <v>5261</v>
      </c>
      <c r="F1852" s="543" t="s">
        <v>5262</v>
      </c>
      <c r="G1852" s="542" t="s">
        <v>3336</v>
      </c>
      <c r="H1852" s="544">
        <v>9574</v>
      </c>
      <c r="I1852" s="131"/>
      <c r="J1852" s="131"/>
      <c r="K1852" s="222">
        <v>42045</v>
      </c>
      <c r="L1852" s="543" t="s">
        <v>5263</v>
      </c>
      <c r="M1852" s="159"/>
    </row>
    <row r="1853" spans="1:13" s="375" customFormat="1" ht="51">
      <c r="A1853" s="159">
        <v>38</v>
      </c>
      <c r="B1853" s="131"/>
      <c r="C1853" s="542" t="s">
        <v>5264</v>
      </c>
      <c r="D1853" s="542" t="s">
        <v>5252</v>
      </c>
      <c r="E1853" s="539" t="s">
        <v>5265</v>
      </c>
      <c r="F1853" s="543" t="s">
        <v>5266</v>
      </c>
      <c r="G1853" s="542" t="s">
        <v>5267</v>
      </c>
      <c r="H1853" s="544">
        <v>8775</v>
      </c>
      <c r="I1853" s="131"/>
      <c r="J1853" s="131"/>
      <c r="K1853" s="222">
        <v>42045</v>
      </c>
      <c r="L1853" s="543" t="s">
        <v>5268</v>
      </c>
      <c r="M1853" s="159"/>
    </row>
    <row r="1854" spans="1:13" s="375" customFormat="1" ht="51">
      <c r="A1854" s="159">
        <v>39</v>
      </c>
      <c r="B1854" s="131"/>
      <c r="C1854" s="542" t="s">
        <v>5269</v>
      </c>
      <c r="D1854" s="542" t="s">
        <v>5252</v>
      </c>
      <c r="E1854" s="539" t="s">
        <v>5270</v>
      </c>
      <c r="F1854" s="543" t="s">
        <v>5271</v>
      </c>
      <c r="G1854" s="542" t="s">
        <v>1072</v>
      </c>
      <c r="H1854" s="544">
        <v>5200</v>
      </c>
      <c r="I1854" s="131"/>
      <c r="J1854" s="131"/>
      <c r="K1854" s="222">
        <v>42045</v>
      </c>
      <c r="L1854" s="543" t="s">
        <v>5272</v>
      </c>
      <c r="M1854" s="159"/>
    </row>
    <row r="1855" spans="1:13" s="375" customFormat="1" ht="38.25">
      <c r="A1855" s="159">
        <v>40</v>
      </c>
      <c r="B1855" s="131"/>
      <c r="C1855" s="542" t="s">
        <v>4250</v>
      </c>
      <c r="D1855" s="542" t="s">
        <v>5252</v>
      </c>
      <c r="E1855" s="539" t="s">
        <v>5204</v>
      </c>
      <c r="F1855" s="543" t="s">
        <v>5273</v>
      </c>
      <c r="G1855" s="542" t="s">
        <v>985</v>
      </c>
      <c r="H1855" s="544">
        <v>4800</v>
      </c>
      <c r="I1855" s="131"/>
      <c r="J1855" s="131"/>
      <c r="K1855" s="222">
        <v>42045</v>
      </c>
      <c r="L1855" s="543" t="s">
        <v>5274</v>
      </c>
      <c r="M1855" s="159"/>
    </row>
    <row r="1856" spans="1:13" s="375" customFormat="1" ht="38.25">
      <c r="A1856" s="159">
        <v>41</v>
      </c>
      <c r="B1856" s="131"/>
      <c r="C1856" s="542" t="s">
        <v>5275</v>
      </c>
      <c r="D1856" s="542" t="s">
        <v>5252</v>
      </c>
      <c r="E1856" s="539" t="s">
        <v>5276</v>
      </c>
      <c r="F1856" s="543" t="s">
        <v>5277</v>
      </c>
      <c r="G1856" s="542" t="s">
        <v>985</v>
      </c>
      <c r="H1856" s="544">
        <v>8000</v>
      </c>
      <c r="I1856" s="131"/>
      <c r="J1856" s="131"/>
      <c r="K1856" s="222">
        <v>42045</v>
      </c>
      <c r="L1856" s="543" t="s">
        <v>5278</v>
      </c>
      <c r="M1856" s="159"/>
    </row>
    <row r="1857" spans="1:13" s="375" customFormat="1" ht="38.25">
      <c r="A1857" s="159">
        <v>42</v>
      </c>
      <c r="B1857" s="131"/>
      <c r="C1857" s="542" t="s">
        <v>5279</v>
      </c>
      <c r="D1857" s="542" t="s">
        <v>5252</v>
      </c>
      <c r="E1857" s="539" t="s">
        <v>5280</v>
      </c>
      <c r="F1857" s="543" t="s">
        <v>5281</v>
      </c>
      <c r="G1857" s="542" t="s">
        <v>985</v>
      </c>
      <c r="H1857" s="544">
        <v>3000</v>
      </c>
      <c r="I1857" s="131"/>
      <c r="J1857" s="131"/>
      <c r="K1857" s="222">
        <v>42045</v>
      </c>
      <c r="L1857" s="543" t="s">
        <v>5282</v>
      </c>
      <c r="M1857" s="159"/>
    </row>
    <row r="1858" spans="1:13" s="375" customFormat="1" ht="38.25">
      <c r="A1858" s="159">
        <v>43</v>
      </c>
      <c r="B1858" s="131"/>
      <c r="C1858" s="542" t="s">
        <v>5283</v>
      </c>
      <c r="D1858" s="542" t="s">
        <v>5284</v>
      </c>
      <c r="E1858" s="539" t="s">
        <v>5285</v>
      </c>
      <c r="F1858" s="543" t="s">
        <v>5286</v>
      </c>
      <c r="G1858" s="542" t="s">
        <v>5287</v>
      </c>
      <c r="H1858" s="544">
        <v>3000</v>
      </c>
      <c r="I1858" s="131"/>
      <c r="J1858" s="131"/>
      <c r="K1858" s="222">
        <v>42045</v>
      </c>
      <c r="L1858" s="543" t="s">
        <v>5288</v>
      </c>
      <c r="M1858" s="159"/>
    </row>
    <row r="1859" spans="1:13" s="375" customFormat="1" ht="38.25">
      <c r="A1859" s="159">
        <v>44</v>
      </c>
      <c r="B1859" s="131"/>
      <c r="C1859" s="542" t="s">
        <v>5289</v>
      </c>
      <c r="D1859" s="542" t="s">
        <v>5284</v>
      </c>
      <c r="E1859" s="539" t="s">
        <v>5290</v>
      </c>
      <c r="F1859" s="543" t="s">
        <v>5291</v>
      </c>
      <c r="G1859" s="542" t="s">
        <v>1072</v>
      </c>
      <c r="H1859" s="544">
        <v>5200</v>
      </c>
      <c r="I1859" s="131"/>
      <c r="J1859" s="131"/>
      <c r="K1859" s="222">
        <v>42045</v>
      </c>
      <c r="L1859" s="543" t="s">
        <v>5292</v>
      </c>
      <c r="M1859" s="159"/>
    </row>
    <row r="1860" spans="1:13" s="375" customFormat="1" ht="38.25">
      <c r="A1860" s="159">
        <v>45</v>
      </c>
      <c r="B1860" s="131"/>
      <c r="C1860" s="542" t="s">
        <v>5289</v>
      </c>
      <c r="D1860" s="542" t="s">
        <v>5284</v>
      </c>
      <c r="E1860" s="539" t="s">
        <v>5293</v>
      </c>
      <c r="F1860" s="543" t="s">
        <v>5294</v>
      </c>
      <c r="G1860" s="542" t="s">
        <v>3336</v>
      </c>
      <c r="H1860" s="544">
        <v>3187</v>
      </c>
      <c r="I1860" s="131"/>
      <c r="J1860" s="131"/>
      <c r="K1860" s="222">
        <v>42104</v>
      </c>
      <c r="L1860" s="543" t="s">
        <v>5295</v>
      </c>
      <c r="M1860" s="159"/>
    </row>
    <row r="1861" spans="1:13" s="375" customFormat="1" ht="38.25">
      <c r="A1861" s="159">
        <v>46</v>
      </c>
      <c r="B1861" s="131"/>
      <c r="C1861" s="542" t="s">
        <v>5296</v>
      </c>
      <c r="D1861" s="542" t="s">
        <v>5284</v>
      </c>
      <c r="E1861" s="539" t="s">
        <v>5297</v>
      </c>
      <c r="F1861" s="543" t="s">
        <v>5298</v>
      </c>
      <c r="G1861" s="542" t="s">
        <v>985</v>
      </c>
      <c r="H1861" s="544">
        <v>5000</v>
      </c>
      <c r="I1861" s="131"/>
      <c r="J1861" s="131"/>
      <c r="K1861" s="222">
        <v>42104</v>
      </c>
      <c r="L1861" s="543" t="s">
        <v>5299</v>
      </c>
      <c r="M1861" s="159"/>
    </row>
    <row r="1862" spans="1:13" s="375" customFormat="1" ht="12.75" customHeight="1">
      <c r="A1862" s="159">
        <v>47</v>
      </c>
      <c r="B1862" s="131"/>
      <c r="C1862" s="542" t="s">
        <v>5300</v>
      </c>
      <c r="D1862" s="542" t="s">
        <v>5284</v>
      </c>
      <c r="E1862" s="539" t="s">
        <v>5297</v>
      </c>
      <c r="F1862" s="543" t="s">
        <v>5301</v>
      </c>
      <c r="G1862" s="542" t="s">
        <v>985</v>
      </c>
      <c r="H1862" s="544">
        <v>5000</v>
      </c>
      <c r="I1862" s="131"/>
      <c r="J1862" s="131"/>
      <c r="K1862" s="222">
        <v>42104</v>
      </c>
      <c r="L1862" s="543" t="s">
        <v>5302</v>
      </c>
      <c r="M1862" s="159"/>
    </row>
    <row r="1863" spans="1:13" s="375" customFormat="1" ht="12.75" customHeight="1">
      <c r="A1863" s="159">
        <v>48</v>
      </c>
      <c r="B1863" s="131"/>
      <c r="C1863" s="542" t="s">
        <v>5300</v>
      </c>
      <c r="D1863" s="542" t="s">
        <v>5284</v>
      </c>
      <c r="E1863" s="539" t="s">
        <v>5303</v>
      </c>
      <c r="F1863" s="543" t="s">
        <v>5304</v>
      </c>
      <c r="G1863" s="542" t="s">
        <v>1072</v>
      </c>
      <c r="H1863" s="544">
        <v>9200</v>
      </c>
      <c r="I1863" s="131"/>
      <c r="J1863" s="131"/>
      <c r="K1863" s="222">
        <v>42104</v>
      </c>
      <c r="L1863" s="543" t="s">
        <v>5305</v>
      </c>
      <c r="M1863" s="159"/>
    </row>
    <row r="1864" spans="1:13" s="375" customFormat="1" ht="38.25">
      <c r="A1864" s="159">
        <v>49</v>
      </c>
      <c r="B1864" s="131"/>
      <c r="C1864" s="542" t="s">
        <v>5306</v>
      </c>
      <c r="D1864" s="542" t="s">
        <v>5284</v>
      </c>
      <c r="E1864" s="539" t="s">
        <v>5307</v>
      </c>
      <c r="F1864" s="543" t="s">
        <v>5308</v>
      </c>
      <c r="G1864" s="542" t="s">
        <v>5123</v>
      </c>
      <c r="H1864" s="544">
        <v>3930</v>
      </c>
      <c r="I1864" s="131"/>
      <c r="J1864" s="131"/>
      <c r="K1864" s="222">
        <v>42104</v>
      </c>
      <c r="L1864" s="543" t="s">
        <v>5309</v>
      </c>
      <c r="M1864" s="159"/>
    </row>
    <row r="1865" spans="1:13" s="375" customFormat="1" ht="51">
      <c r="A1865" s="159">
        <v>50</v>
      </c>
      <c r="B1865" s="131"/>
      <c r="C1865" s="542" t="s">
        <v>5310</v>
      </c>
      <c r="D1865" s="542" t="s">
        <v>5311</v>
      </c>
      <c r="E1865" s="539" t="s">
        <v>5312</v>
      </c>
      <c r="F1865" s="543" t="s">
        <v>5313</v>
      </c>
      <c r="G1865" s="542" t="s">
        <v>5314</v>
      </c>
      <c r="H1865" s="544">
        <v>10400</v>
      </c>
      <c r="I1865" s="131"/>
      <c r="J1865" s="131"/>
      <c r="K1865" s="131" t="s">
        <v>5315</v>
      </c>
      <c r="L1865" s="543" t="s">
        <v>5316</v>
      </c>
      <c r="M1865" s="159"/>
    </row>
    <row r="1866" spans="1:13" s="375" customFormat="1" ht="38.25">
      <c r="A1866" s="159">
        <v>51</v>
      </c>
      <c r="B1866" s="131"/>
      <c r="C1866" s="542" t="s">
        <v>5317</v>
      </c>
      <c r="D1866" s="542" t="s">
        <v>5311</v>
      </c>
      <c r="E1866" s="539" t="s">
        <v>5318</v>
      </c>
      <c r="F1866" s="543" t="s">
        <v>5319</v>
      </c>
      <c r="G1866" s="542" t="s">
        <v>1135</v>
      </c>
      <c r="H1866" s="544">
        <v>200</v>
      </c>
      <c r="I1866" s="131"/>
      <c r="J1866" s="131"/>
      <c r="K1866" s="131" t="s">
        <v>5315</v>
      </c>
      <c r="L1866" s="543" t="s">
        <v>5320</v>
      </c>
      <c r="M1866" s="159"/>
    </row>
    <row r="1867" spans="1:13" s="375" customFormat="1" ht="38.25">
      <c r="A1867" s="159">
        <v>52</v>
      </c>
      <c r="B1867" s="131"/>
      <c r="C1867" s="542" t="s">
        <v>5321</v>
      </c>
      <c r="D1867" s="542" t="s">
        <v>5311</v>
      </c>
      <c r="E1867" s="539" t="s">
        <v>5322</v>
      </c>
      <c r="F1867" s="543" t="s">
        <v>5323</v>
      </c>
      <c r="G1867" s="542" t="s">
        <v>5087</v>
      </c>
      <c r="H1867" s="544">
        <v>3000</v>
      </c>
      <c r="I1867" s="131"/>
      <c r="J1867" s="131"/>
      <c r="K1867" s="131" t="s">
        <v>5315</v>
      </c>
      <c r="L1867" s="543" t="s">
        <v>5324</v>
      </c>
      <c r="M1867" s="159"/>
    </row>
    <row r="1868" spans="1:13" s="375" customFormat="1" ht="38.25">
      <c r="A1868" s="159">
        <v>53</v>
      </c>
      <c r="B1868" s="131"/>
      <c r="C1868" s="542" t="s">
        <v>5325</v>
      </c>
      <c r="D1868" s="542" t="s">
        <v>5311</v>
      </c>
      <c r="E1868" s="539" t="s">
        <v>5326</v>
      </c>
      <c r="F1868" s="543" t="s">
        <v>5327</v>
      </c>
      <c r="G1868" s="542" t="s">
        <v>985</v>
      </c>
      <c r="H1868" s="544">
        <v>5000</v>
      </c>
      <c r="I1868" s="131"/>
      <c r="J1868" s="131"/>
      <c r="K1868" s="131" t="s">
        <v>5315</v>
      </c>
      <c r="L1868" s="543" t="s">
        <v>5328</v>
      </c>
      <c r="M1868" s="159"/>
    </row>
    <row r="1869" spans="1:13" s="375" customFormat="1" ht="63.75">
      <c r="A1869" s="159">
        <v>54</v>
      </c>
      <c r="B1869" s="131"/>
      <c r="C1869" s="542" t="s">
        <v>5329</v>
      </c>
      <c r="D1869" s="542" t="s">
        <v>5311</v>
      </c>
      <c r="E1869" s="539" t="s">
        <v>5330</v>
      </c>
      <c r="F1869" s="543" t="s">
        <v>5331</v>
      </c>
      <c r="G1869" s="542" t="s">
        <v>5332</v>
      </c>
      <c r="H1869" s="544">
        <v>6200</v>
      </c>
      <c r="I1869" s="131"/>
      <c r="J1869" s="131"/>
      <c r="K1869" s="131" t="s">
        <v>5315</v>
      </c>
      <c r="L1869" s="543" t="s">
        <v>5333</v>
      </c>
      <c r="M1869" s="159"/>
    </row>
    <row r="1870" spans="1:13" s="375" customFormat="1" ht="38.25">
      <c r="A1870" s="159">
        <v>55</v>
      </c>
      <c r="B1870" s="131"/>
      <c r="C1870" s="542" t="s">
        <v>5334</v>
      </c>
      <c r="D1870" s="542" t="s">
        <v>5311</v>
      </c>
      <c r="E1870" s="539" t="s">
        <v>5335</v>
      </c>
      <c r="F1870" s="543" t="s">
        <v>5336</v>
      </c>
      <c r="G1870" s="542" t="s">
        <v>985</v>
      </c>
      <c r="H1870" s="544">
        <v>9480</v>
      </c>
      <c r="I1870" s="131"/>
      <c r="J1870" s="131"/>
      <c r="K1870" s="131" t="s">
        <v>5315</v>
      </c>
      <c r="L1870" s="543" t="s">
        <v>5337</v>
      </c>
      <c r="M1870" s="159"/>
    </row>
    <row r="1871" spans="1:13" s="375" customFormat="1" ht="38.25">
      <c r="A1871" s="159">
        <v>56</v>
      </c>
      <c r="B1871" s="131"/>
      <c r="C1871" s="542" t="s">
        <v>5338</v>
      </c>
      <c r="D1871" s="542" t="s">
        <v>5252</v>
      </c>
      <c r="E1871" s="539" t="s">
        <v>5204</v>
      </c>
      <c r="F1871" s="543" t="s">
        <v>5273</v>
      </c>
      <c r="G1871" s="542" t="s">
        <v>985</v>
      </c>
      <c r="H1871" s="544">
        <v>5000</v>
      </c>
      <c r="I1871" s="131"/>
      <c r="J1871" s="131"/>
      <c r="K1871" s="222">
        <v>42104</v>
      </c>
      <c r="L1871" s="543" t="s">
        <v>5339</v>
      </c>
      <c r="M1871" s="159"/>
    </row>
    <row r="1872" spans="1:13" s="375" customFormat="1" ht="51">
      <c r="A1872" s="159">
        <v>57</v>
      </c>
      <c r="B1872" s="131"/>
      <c r="C1872" s="542" t="s">
        <v>5340</v>
      </c>
      <c r="D1872" s="542" t="s">
        <v>5311</v>
      </c>
      <c r="E1872" s="539" t="s">
        <v>5341</v>
      </c>
      <c r="F1872" s="543" t="s">
        <v>5342</v>
      </c>
      <c r="G1872" s="542" t="s">
        <v>5343</v>
      </c>
      <c r="H1872" s="544">
        <v>20000</v>
      </c>
      <c r="I1872" s="131"/>
      <c r="J1872" s="131"/>
      <c r="K1872" s="131" t="s">
        <v>5344</v>
      </c>
      <c r="L1872" s="543" t="s">
        <v>5345</v>
      </c>
      <c r="M1872" s="159"/>
    </row>
    <row r="1873" spans="1:13" s="375" customFormat="1" ht="38.25">
      <c r="A1873" s="159">
        <v>58</v>
      </c>
      <c r="B1873" s="131"/>
      <c r="C1873" s="542" t="s">
        <v>5346</v>
      </c>
      <c r="D1873" s="542" t="s">
        <v>5139</v>
      </c>
      <c r="E1873" s="534" t="s">
        <v>5347</v>
      </c>
      <c r="F1873" s="370" t="s">
        <v>5348</v>
      </c>
      <c r="G1873" s="542" t="s">
        <v>5349</v>
      </c>
      <c r="H1873" s="544">
        <v>5200</v>
      </c>
      <c r="I1873" s="131"/>
      <c r="J1873" s="131"/>
      <c r="K1873" s="131" t="s">
        <v>5350</v>
      </c>
      <c r="L1873" s="370" t="s">
        <v>5351</v>
      </c>
      <c r="M1873" s="159"/>
    </row>
    <row r="1874" spans="1:13" s="375" customFormat="1" ht="38.25">
      <c r="A1874" s="131">
        <v>59</v>
      </c>
      <c r="B1874" s="131"/>
      <c r="C1874" s="542" t="s">
        <v>39</v>
      </c>
      <c r="D1874" s="542" t="s">
        <v>5139</v>
      </c>
      <c r="E1874" s="534" t="s">
        <v>5347</v>
      </c>
      <c r="F1874" s="370" t="s">
        <v>5352</v>
      </c>
      <c r="G1874" s="542" t="s">
        <v>5349</v>
      </c>
      <c r="H1874" s="544">
        <v>5200</v>
      </c>
      <c r="I1874" s="131"/>
      <c r="J1874" s="131"/>
      <c r="K1874" s="131" t="s">
        <v>5350</v>
      </c>
      <c r="L1874" s="370" t="s">
        <v>5353</v>
      </c>
      <c r="M1874" s="159"/>
    </row>
    <row r="1875" spans="1:13" s="375" customFormat="1" ht="38.25">
      <c r="A1875" s="131">
        <v>60</v>
      </c>
      <c r="B1875" s="131"/>
      <c r="C1875" s="542" t="s">
        <v>5354</v>
      </c>
      <c r="D1875" s="542" t="s">
        <v>5139</v>
      </c>
      <c r="E1875" s="534" t="s">
        <v>5347</v>
      </c>
      <c r="F1875" s="370" t="s">
        <v>5355</v>
      </c>
      <c r="G1875" s="542" t="s">
        <v>5349</v>
      </c>
      <c r="H1875" s="544">
        <v>3200</v>
      </c>
      <c r="I1875" s="131"/>
      <c r="J1875" s="131"/>
      <c r="K1875" s="131" t="s">
        <v>5350</v>
      </c>
      <c r="L1875" s="370" t="s">
        <v>5356</v>
      </c>
      <c r="M1875" s="159"/>
    </row>
    <row r="1876" spans="1:13" s="375" customFormat="1" ht="38.25">
      <c r="A1876" s="131">
        <v>61</v>
      </c>
      <c r="B1876" s="131"/>
      <c r="C1876" s="542" t="s">
        <v>5357</v>
      </c>
      <c r="D1876" s="542" t="s">
        <v>5139</v>
      </c>
      <c r="E1876" s="534" t="s">
        <v>5347</v>
      </c>
      <c r="F1876" s="370" t="s">
        <v>5358</v>
      </c>
      <c r="G1876" s="542" t="s">
        <v>5349</v>
      </c>
      <c r="H1876" s="544">
        <v>3200</v>
      </c>
      <c r="I1876" s="131"/>
      <c r="J1876" s="131"/>
      <c r="K1876" s="131" t="s">
        <v>5350</v>
      </c>
      <c r="L1876" s="370" t="s">
        <v>5359</v>
      </c>
      <c r="M1876" s="159"/>
    </row>
    <row r="1877" spans="1:13" s="375" customFormat="1" ht="38.25">
      <c r="A1877" s="131">
        <v>62</v>
      </c>
      <c r="B1877" s="131"/>
      <c r="C1877" s="542" t="s">
        <v>5360</v>
      </c>
      <c r="D1877" s="542" t="s">
        <v>5139</v>
      </c>
      <c r="E1877" s="534" t="s">
        <v>5347</v>
      </c>
      <c r="F1877" s="370" t="s">
        <v>5361</v>
      </c>
      <c r="G1877" s="542" t="s">
        <v>5349</v>
      </c>
      <c r="H1877" s="544">
        <v>3200</v>
      </c>
      <c r="I1877" s="131"/>
      <c r="J1877" s="131"/>
      <c r="K1877" s="131" t="s">
        <v>5350</v>
      </c>
      <c r="L1877" s="370" t="s">
        <v>5362</v>
      </c>
      <c r="M1877" s="159"/>
    </row>
    <row r="1878" spans="1:13" s="375" customFormat="1" ht="25.5">
      <c r="A1878" s="131">
        <v>63</v>
      </c>
      <c r="B1878" s="545"/>
      <c r="C1878" s="546" t="s">
        <v>5363</v>
      </c>
      <c r="D1878" s="546" t="s">
        <v>5311</v>
      </c>
      <c r="E1878" s="547" t="s">
        <v>5364</v>
      </c>
      <c r="F1878" s="548" t="s">
        <v>5365</v>
      </c>
      <c r="G1878" s="546" t="s">
        <v>5349</v>
      </c>
      <c r="H1878" s="549">
        <v>3000</v>
      </c>
      <c r="I1878" s="545"/>
      <c r="J1878" s="545"/>
      <c r="K1878" s="131" t="s">
        <v>5350</v>
      </c>
      <c r="L1878" s="370" t="s">
        <v>5366</v>
      </c>
      <c r="M1878" s="159"/>
    </row>
    <row r="1879" spans="1:13" s="375" customFormat="1" ht="25.5">
      <c r="A1879" s="545">
        <v>64</v>
      </c>
      <c r="B1879" s="131"/>
      <c r="C1879" s="542" t="s">
        <v>5367</v>
      </c>
      <c r="D1879" s="542" t="s">
        <v>5311</v>
      </c>
      <c r="E1879" s="534" t="s">
        <v>5368</v>
      </c>
      <c r="F1879" s="370" t="s">
        <v>5369</v>
      </c>
      <c r="G1879" s="542" t="s">
        <v>5349</v>
      </c>
      <c r="H1879" s="544">
        <v>3000</v>
      </c>
      <c r="I1879" s="131"/>
      <c r="J1879" s="131"/>
      <c r="K1879" s="131" t="s">
        <v>5350</v>
      </c>
      <c r="L1879" s="370" t="s">
        <v>5370</v>
      </c>
      <c r="M1879" s="159"/>
    </row>
    <row r="1880" spans="1:13" s="375" customFormat="1" ht="25.5">
      <c r="A1880" s="131">
        <v>65</v>
      </c>
      <c r="B1880" s="131"/>
      <c r="C1880" s="542" t="s">
        <v>5371</v>
      </c>
      <c r="D1880" s="542" t="s">
        <v>5311</v>
      </c>
      <c r="E1880" s="534" t="s">
        <v>5372</v>
      </c>
      <c r="F1880" s="370" t="s">
        <v>5373</v>
      </c>
      <c r="G1880" s="542" t="s">
        <v>5349</v>
      </c>
      <c r="H1880" s="544">
        <v>5000</v>
      </c>
      <c r="I1880" s="131"/>
      <c r="J1880" s="131"/>
      <c r="K1880" s="131" t="s">
        <v>5350</v>
      </c>
      <c r="L1880" s="370" t="s">
        <v>5374</v>
      </c>
      <c r="M1880" s="159"/>
    </row>
    <row r="1881" spans="1:13" s="375" customFormat="1" ht="25.5">
      <c r="A1881" s="131">
        <v>66</v>
      </c>
      <c r="B1881" s="131"/>
      <c r="C1881" s="542" t="s">
        <v>5375</v>
      </c>
      <c r="D1881" s="542" t="s">
        <v>5311</v>
      </c>
      <c r="E1881" s="534" t="s">
        <v>5376</v>
      </c>
      <c r="F1881" s="370" t="s">
        <v>5377</v>
      </c>
      <c r="G1881" s="542" t="s">
        <v>5349</v>
      </c>
      <c r="H1881" s="544">
        <v>5200</v>
      </c>
      <c r="I1881" s="131"/>
      <c r="J1881" s="131"/>
      <c r="K1881" s="131" t="s">
        <v>5350</v>
      </c>
      <c r="L1881" s="370" t="s">
        <v>5378</v>
      </c>
      <c r="M1881" s="159"/>
    </row>
    <row r="1882" spans="1:13" s="375" customFormat="1" ht="25.5">
      <c r="A1882" s="131">
        <v>67</v>
      </c>
      <c r="B1882" s="131"/>
      <c r="C1882" s="542" t="s">
        <v>5379</v>
      </c>
      <c r="D1882" s="542" t="s">
        <v>5311</v>
      </c>
      <c r="E1882" s="534" t="s">
        <v>5380</v>
      </c>
      <c r="F1882" s="370" t="s">
        <v>5381</v>
      </c>
      <c r="G1882" s="542" t="s">
        <v>5349</v>
      </c>
      <c r="H1882" s="544">
        <v>3200</v>
      </c>
      <c r="I1882" s="131"/>
      <c r="J1882" s="131"/>
      <c r="K1882" s="131" t="s">
        <v>5350</v>
      </c>
      <c r="L1882" s="370" t="s">
        <v>5382</v>
      </c>
      <c r="M1882" s="159"/>
    </row>
    <row r="1883" spans="1:13" s="375" customFormat="1" ht="25.5">
      <c r="A1883" s="131">
        <v>68</v>
      </c>
      <c r="B1883" s="131"/>
      <c r="C1883" s="542" t="s">
        <v>5383</v>
      </c>
      <c r="D1883" s="542" t="s">
        <v>5311</v>
      </c>
      <c r="E1883" s="534" t="s">
        <v>5384</v>
      </c>
      <c r="F1883" s="370" t="s">
        <v>5385</v>
      </c>
      <c r="G1883" s="542" t="s">
        <v>5349</v>
      </c>
      <c r="H1883" s="544">
        <v>5200</v>
      </c>
      <c r="I1883" s="131"/>
      <c r="J1883" s="131"/>
      <c r="K1883" s="131" t="s">
        <v>5350</v>
      </c>
      <c r="L1883" s="370" t="s">
        <v>5386</v>
      </c>
      <c r="M1883" s="159"/>
    </row>
    <row r="1884" spans="1:13" s="375" customFormat="1" ht="25.5">
      <c r="A1884" s="131">
        <v>69</v>
      </c>
      <c r="B1884" s="131"/>
      <c r="C1884" s="542" t="s">
        <v>5387</v>
      </c>
      <c r="D1884" s="542" t="s">
        <v>5311</v>
      </c>
      <c r="E1884" s="534" t="s">
        <v>5388</v>
      </c>
      <c r="F1884" s="370" t="s">
        <v>5389</v>
      </c>
      <c r="G1884" s="542" t="s">
        <v>5349</v>
      </c>
      <c r="H1884" s="544">
        <v>5200</v>
      </c>
      <c r="I1884" s="131"/>
      <c r="J1884" s="131"/>
      <c r="K1884" s="131" t="s">
        <v>5350</v>
      </c>
      <c r="L1884" s="370" t="s">
        <v>5390</v>
      </c>
      <c r="M1884" s="159"/>
    </row>
    <row r="1885" spans="1:13" s="375" customFormat="1" ht="25.5">
      <c r="A1885" s="131">
        <v>70</v>
      </c>
      <c r="B1885" s="545"/>
      <c r="C1885" s="546" t="s">
        <v>5391</v>
      </c>
      <c r="D1885" s="546" t="s">
        <v>5311</v>
      </c>
      <c r="E1885" s="547" t="s">
        <v>5392</v>
      </c>
      <c r="F1885" s="548" t="s">
        <v>5393</v>
      </c>
      <c r="G1885" s="546" t="s">
        <v>5349</v>
      </c>
      <c r="H1885" s="549">
        <v>5000</v>
      </c>
      <c r="I1885" s="545"/>
      <c r="J1885" s="545"/>
      <c r="K1885" s="131" t="s">
        <v>5350</v>
      </c>
      <c r="L1885" s="370" t="s">
        <v>5394</v>
      </c>
      <c r="M1885" s="159"/>
    </row>
    <row r="1886" spans="1:13" s="375" customFormat="1" ht="51">
      <c r="A1886" s="545">
        <v>71</v>
      </c>
      <c r="B1886" s="131"/>
      <c r="C1886" s="542" t="s">
        <v>5395</v>
      </c>
      <c r="D1886" s="542" t="s">
        <v>5311</v>
      </c>
      <c r="E1886" s="534" t="s">
        <v>5396</v>
      </c>
      <c r="F1886" s="370" t="s">
        <v>5397</v>
      </c>
      <c r="G1886" s="542" t="s">
        <v>1337</v>
      </c>
      <c r="H1886" s="131">
        <v>4000</v>
      </c>
      <c r="I1886" s="131"/>
      <c r="J1886" s="131"/>
      <c r="K1886" s="131" t="s">
        <v>5350</v>
      </c>
      <c r="L1886" s="370" t="s">
        <v>5398</v>
      </c>
      <c r="M1886" s="159"/>
    </row>
    <row r="1887" spans="1:13" s="375" customFormat="1" ht="12.75">
      <c r="A1887" s="131">
        <v>72</v>
      </c>
      <c r="B1887" s="139"/>
      <c r="C1887" s="139" t="s">
        <v>5399</v>
      </c>
      <c r="D1887" s="139" t="s">
        <v>5191</v>
      </c>
      <c r="E1887" s="139" t="s">
        <v>5400</v>
      </c>
      <c r="F1887" s="139" t="s">
        <v>5401</v>
      </c>
      <c r="G1887" s="139" t="s">
        <v>1072</v>
      </c>
      <c r="H1887" s="550">
        <v>3200</v>
      </c>
      <c r="I1887" s="159"/>
      <c r="J1887" s="159"/>
      <c r="K1887" s="159" t="s">
        <v>5402</v>
      </c>
      <c r="L1887" s="159" t="s">
        <v>5403</v>
      </c>
      <c r="M1887" s="159"/>
    </row>
    <row r="1888" spans="1:13" s="375" customFormat="1" ht="12.75">
      <c r="A1888" s="131">
        <v>73</v>
      </c>
      <c r="B1888" s="159"/>
      <c r="C1888" s="159" t="s">
        <v>5404</v>
      </c>
      <c r="D1888" s="139" t="s">
        <v>5191</v>
      </c>
      <c r="E1888" s="139" t="s">
        <v>5400</v>
      </c>
      <c r="F1888" s="159" t="s">
        <v>5405</v>
      </c>
      <c r="G1888" s="139" t="s">
        <v>1072</v>
      </c>
      <c r="H1888" s="550">
        <v>3200</v>
      </c>
      <c r="I1888" s="159"/>
      <c r="J1888" s="159"/>
      <c r="K1888" s="159" t="s">
        <v>5406</v>
      </c>
      <c r="L1888" s="159" t="s">
        <v>5407</v>
      </c>
      <c r="M1888" s="159"/>
    </row>
    <row r="1889" spans="1:13" s="375" customFormat="1" ht="12.75">
      <c r="A1889" s="131">
        <v>74</v>
      </c>
      <c r="B1889" s="159"/>
      <c r="C1889" s="159" t="s">
        <v>32</v>
      </c>
      <c r="D1889" s="139" t="s">
        <v>5191</v>
      </c>
      <c r="E1889" s="139" t="s">
        <v>5400</v>
      </c>
      <c r="F1889" s="159" t="s">
        <v>5408</v>
      </c>
      <c r="G1889" s="159" t="s">
        <v>5087</v>
      </c>
      <c r="H1889" s="159">
        <v>3000</v>
      </c>
      <c r="I1889" s="159"/>
      <c r="J1889" s="159"/>
      <c r="K1889" s="159" t="s">
        <v>5409</v>
      </c>
      <c r="L1889" s="159" t="s">
        <v>5410</v>
      </c>
      <c r="M1889" s="159"/>
    </row>
    <row r="1890" spans="1:13" s="375" customFormat="1" ht="12.75">
      <c r="A1890" s="131">
        <v>75</v>
      </c>
      <c r="B1890" s="159"/>
      <c r="C1890" s="159" t="s">
        <v>5411</v>
      </c>
      <c r="D1890" s="159" t="s">
        <v>5176</v>
      </c>
      <c r="E1890" s="159" t="s">
        <v>5412</v>
      </c>
      <c r="F1890" s="159" t="s">
        <v>5413</v>
      </c>
      <c r="G1890" s="159" t="s">
        <v>1072</v>
      </c>
      <c r="H1890" s="159">
        <v>3200</v>
      </c>
      <c r="I1890" s="159"/>
      <c r="J1890" s="159"/>
      <c r="K1890" s="159" t="s">
        <v>5414</v>
      </c>
      <c r="L1890" s="159" t="s">
        <v>5415</v>
      </c>
      <c r="M1890" s="159"/>
    </row>
    <row r="1891" spans="1:13" s="375" customFormat="1" ht="12.75">
      <c r="A1891" s="131">
        <v>76</v>
      </c>
      <c r="B1891" s="159"/>
      <c r="C1891" s="159" t="s">
        <v>5416</v>
      </c>
      <c r="D1891" s="159" t="s">
        <v>5105</v>
      </c>
      <c r="E1891" s="159" t="s">
        <v>5417</v>
      </c>
      <c r="F1891" s="159" t="s">
        <v>5418</v>
      </c>
      <c r="G1891" s="159" t="s">
        <v>5087</v>
      </c>
      <c r="H1891" s="159">
        <v>5000</v>
      </c>
      <c r="I1891" s="159"/>
      <c r="J1891" s="159"/>
      <c r="K1891" s="159" t="s">
        <v>5402</v>
      </c>
      <c r="L1891" s="159" t="s">
        <v>5419</v>
      </c>
      <c r="M1891" s="159"/>
    </row>
    <row r="1892" spans="1:13" s="375" customFormat="1" ht="12.75">
      <c r="A1892" s="131">
        <v>77</v>
      </c>
      <c r="B1892" s="159"/>
      <c r="C1892" s="159" t="s">
        <v>5420</v>
      </c>
      <c r="D1892" s="159" t="s">
        <v>5105</v>
      </c>
      <c r="E1892" s="159" t="s">
        <v>5417</v>
      </c>
      <c r="F1892" s="159" t="s">
        <v>5421</v>
      </c>
      <c r="G1892" s="159" t="s">
        <v>5087</v>
      </c>
      <c r="H1892" s="159">
        <v>4500</v>
      </c>
      <c r="I1892" s="159"/>
      <c r="J1892" s="159"/>
      <c r="K1892" s="159" t="s">
        <v>5402</v>
      </c>
      <c r="L1892" s="159" t="s">
        <v>5422</v>
      </c>
      <c r="M1892" s="159"/>
    </row>
    <row r="1893" spans="1:13" s="375" customFormat="1" ht="12.75">
      <c r="A1893" s="131">
        <v>78</v>
      </c>
      <c r="B1893" s="159"/>
      <c r="C1893" s="159" t="s">
        <v>5423</v>
      </c>
      <c r="D1893" s="159" t="s">
        <v>5105</v>
      </c>
      <c r="E1893" s="159" t="s">
        <v>5424</v>
      </c>
      <c r="F1893" s="159" t="s">
        <v>5425</v>
      </c>
      <c r="G1893" s="159" t="s">
        <v>1064</v>
      </c>
      <c r="H1893" s="159">
        <v>2197</v>
      </c>
      <c r="I1893" s="159"/>
      <c r="J1893" s="159"/>
      <c r="K1893" s="159" t="s">
        <v>5402</v>
      </c>
      <c r="L1893" s="159" t="s">
        <v>5426</v>
      </c>
      <c r="M1893" s="159"/>
    </row>
    <row r="1894" spans="1:13" s="375" customFormat="1" ht="12.75">
      <c r="A1894" s="131">
        <v>79</v>
      </c>
      <c r="B1894" s="159"/>
      <c r="C1894" s="159" t="s">
        <v>5427</v>
      </c>
      <c r="D1894" s="159" t="s">
        <v>5105</v>
      </c>
      <c r="E1894" s="159"/>
      <c r="F1894" s="159"/>
      <c r="G1894" s="159"/>
      <c r="H1894" s="159">
        <v>2597</v>
      </c>
      <c r="I1894" s="159"/>
      <c r="J1894" s="159"/>
      <c r="K1894" s="159"/>
      <c r="L1894" s="159"/>
      <c r="M1894" s="159"/>
    </row>
    <row r="1895" spans="1:13" s="375" customFormat="1" ht="12.75">
      <c r="A1895" s="131"/>
      <c r="B1895" s="159"/>
      <c r="C1895" s="159" t="s">
        <v>5428</v>
      </c>
      <c r="D1895" s="159" t="s">
        <v>5105</v>
      </c>
      <c r="E1895" s="159" t="s">
        <v>5429</v>
      </c>
      <c r="F1895" s="159" t="s">
        <v>5430</v>
      </c>
      <c r="G1895" s="159" t="s">
        <v>4974</v>
      </c>
      <c r="H1895" s="159">
        <v>14500</v>
      </c>
      <c r="I1895" s="159"/>
      <c r="J1895" s="159"/>
      <c r="K1895" s="159" t="s">
        <v>5402</v>
      </c>
      <c r="L1895" s="159" t="s">
        <v>5431</v>
      </c>
      <c r="M1895" s="159"/>
    </row>
    <row r="1896" spans="1:13" s="375" customFormat="1" ht="12.75">
      <c r="A1896" s="131">
        <v>80</v>
      </c>
      <c r="B1896" s="159"/>
      <c r="C1896" s="159" t="s">
        <v>5432</v>
      </c>
      <c r="D1896" s="159" t="s">
        <v>5126</v>
      </c>
      <c r="E1896" s="159" t="s">
        <v>5433</v>
      </c>
      <c r="F1896" s="159" t="s">
        <v>5434</v>
      </c>
      <c r="G1896" s="159" t="s">
        <v>1064</v>
      </c>
      <c r="H1896" s="159">
        <v>8658</v>
      </c>
      <c r="I1896" s="159"/>
      <c r="J1896" s="159"/>
      <c r="K1896" s="159" t="s">
        <v>1901</v>
      </c>
      <c r="L1896" s="159" t="s">
        <v>5435</v>
      </c>
      <c r="M1896" s="159"/>
    </row>
    <row r="1897" spans="1:13" s="375" customFormat="1" ht="12.75">
      <c r="A1897" s="131">
        <v>81</v>
      </c>
      <c r="B1897" s="159"/>
      <c r="C1897" s="159" t="s">
        <v>5436</v>
      </c>
      <c r="D1897" s="159" t="s">
        <v>5203</v>
      </c>
      <c r="E1897" s="159" t="s">
        <v>5437</v>
      </c>
      <c r="F1897" s="159" t="s">
        <v>5438</v>
      </c>
      <c r="G1897" s="159" t="s">
        <v>1072</v>
      </c>
      <c r="H1897" s="159">
        <v>5200</v>
      </c>
      <c r="I1897" s="159"/>
      <c r="J1897" s="159"/>
      <c r="K1897" s="159" t="s">
        <v>5439</v>
      </c>
      <c r="L1897" s="159" t="s">
        <v>5440</v>
      </c>
      <c r="M1897" s="159"/>
    </row>
    <row r="1898" spans="1:13" s="375" customFormat="1" ht="12.75">
      <c r="A1898" s="131">
        <v>82</v>
      </c>
      <c r="B1898" s="159"/>
      <c r="C1898" s="159" t="s">
        <v>5441</v>
      </c>
      <c r="D1898" s="159" t="s">
        <v>5311</v>
      </c>
      <c r="E1898" s="159" t="s">
        <v>5442</v>
      </c>
      <c r="F1898" s="159" t="s">
        <v>5443</v>
      </c>
      <c r="G1898" s="159" t="s">
        <v>5287</v>
      </c>
      <c r="H1898" s="159">
        <v>1000</v>
      </c>
      <c r="I1898" s="159"/>
      <c r="J1898" s="159"/>
      <c r="K1898" s="159" t="s">
        <v>4019</v>
      </c>
      <c r="L1898" s="159" t="s">
        <v>5444</v>
      </c>
      <c r="M1898" s="159"/>
    </row>
    <row r="1899" spans="1:13" s="375" customFormat="1" ht="12.75">
      <c r="A1899" s="131">
        <v>83</v>
      </c>
      <c r="B1899" s="159"/>
      <c r="C1899" s="159" t="s">
        <v>5445</v>
      </c>
      <c r="D1899" s="159" t="s">
        <v>5156</v>
      </c>
      <c r="E1899" s="159" t="s">
        <v>5446</v>
      </c>
      <c r="F1899" s="159" t="s">
        <v>5447</v>
      </c>
      <c r="G1899" s="159" t="s">
        <v>5087</v>
      </c>
      <c r="H1899" s="159">
        <v>5000</v>
      </c>
      <c r="I1899" s="159"/>
      <c r="J1899" s="159"/>
      <c r="K1899" s="159" t="s">
        <v>4019</v>
      </c>
      <c r="L1899" s="159" t="s">
        <v>5448</v>
      </c>
      <c r="M1899" s="159"/>
    </row>
    <row r="1900" spans="1:13" s="375" customFormat="1" ht="12.75">
      <c r="A1900" s="131">
        <v>84</v>
      </c>
      <c r="B1900" s="159"/>
      <c r="C1900" s="159" t="s">
        <v>5449</v>
      </c>
      <c r="D1900" s="159" t="s">
        <v>5176</v>
      </c>
      <c r="E1900" s="159" t="s">
        <v>5450</v>
      </c>
      <c r="F1900" s="159" t="s">
        <v>5451</v>
      </c>
      <c r="G1900" s="159" t="s">
        <v>1064</v>
      </c>
      <c r="H1900" s="159">
        <v>850</v>
      </c>
      <c r="I1900" s="159"/>
      <c r="J1900" s="159"/>
      <c r="K1900" s="159" t="s">
        <v>4019</v>
      </c>
      <c r="L1900" s="159" t="s">
        <v>5452</v>
      </c>
      <c r="M1900" s="159"/>
    </row>
    <row r="1901" spans="1:13" s="375" customFormat="1" ht="12.75">
      <c r="A1901" s="131">
        <v>85</v>
      </c>
      <c r="B1901" s="159"/>
      <c r="C1901" s="159" t="s">
        <v>5453</v>
      </c>
      <c r="D1901" s="159" t="s">
        <v>5454</v>
      </c>
      <c r="E1901" s="159" t="s">
        <v>5455</v>
      </c>
      <c r="F1901" s="159" t="s">
        <v>5456</v>
      </c>
      <c r="G1901" s="159" t="s">
        <v>1064</v>
      </c>
      <c r="H1901" s="551">
        <v>2554</v>
      </c>
      <c r="I1901" s="159"/>
      <c r="J1901" s="159"/>
      <c r="K1901" s="159" t="s">
        <v>5457</v>
      </c>
      <c r="L1901" s="159" t="s">
        <v>5458</v>
      </c>
      <c r="M1901" s="159"/>
    </row>
    <row r="1902" spans="1:13" s="375" customFormat="1" ht="12.75">
      <c r="A1902" s="159">
        <v>86</v>
      </c>
      <c r="B1902" s="159"/>
      <c r="C1902" s="159" t="s">
        <v>5459</v>
      </c>
      <c r="D1902" s="159" t="s">
        <v>5460</v>
      </c>
      <c r="E1902" s="159" t="s">
        <v>5461</v>
      </c>
      <c r="F1902" s="159" t="s">
        <v>5462</v>
      </c>
      <c r="G1902" s="159" t="s">
        <v>5463</v>
      </c>
      <c r="H1902" s="159">
        <v>5200</v>
      </c>
      <c r="I1902" s="159"/>
      <c r="J1902" s="159"/>
      <c r="K1902" s="159" t="s">
        <v>5457</v>
      </c>
      <c r="L1902" s="159" t="s">
        <v>5464</v>
      </c>
      <c r="M1902" s="159"/>
    </row>
    <row r="1903" spans="1:13" s="375" customFormat="1" ht="12.75">
      <c r="A1903" s="159">
        <v>87</v>
      </c>
      <c r="B1903" s="159"/>
      <c r="C1903" s="159" t="s">
        <v>5195</v>
      </c>
      <c r="D1903" s="159" t="s">
        <v>5465</v>
      </c>
      <c r="E1903" s="159" t="s">
        <v>5466</v>
      </c>
      <c r="F1903" s="159" t="s">
        <v>5467</v>
      </c>
      <c r="G1903" s="159" t="s">
        <v>1072</v>
      </c>
      <c r="H1903" s="159">
        <v>5200</v>
      </c>
      <c r="I1903" s="159"/>
      <c r="J1903" s="159"/>
      <c r="K1903" s="159" t="s">
        <v>5468</v>
      </c>
      <c r="L1903" s="159" t="s">
        <v>5469</v>
      </c>
      <c r="M1903" s="159"/>
    </row>
    <row r="1904" spans="1:13" s="375" customFormat="1" ht="12.75">
      <c r="A1904" s="159">
        <v>88</v>
      </c>
      <c r="B1904" s="159"/>
      <c r="C1904" s="159" t="s">
        <v>5470</v>
      </c>
      <c r="D1904" s="159" t="s">
        <v>5471</v>
      </c>
      <c r="E1904" s="159" t="s">
        <v>5472</v>
      </c>
      <c r="F1904" s="159" t="s">
        <v>5473</v>
      </c>
      <c r="G1904" s="159" t="s">
        <v>5123</v>
      </c>
      <c r="H1904" s="159">
        <v>700</v>
      </c>
      <c r="I1904" s="159"/>
      <c r="J1904" s="159"/>
      <c r="K1904" s="159" t="s">
        <v>3279</v>
      </c>
      <c r="L1904" s="159" t="s">
        <v>5474</v>
      </c>
      <c r="M1904" s="159"/>
    </row>
    <row r="1905" spans="1:13" s="375" customFormat="1" ht="12.75">
      <c r="A1905" s="159">
        <v>89</v>
      </c>
      <c r="B1905" s="159"/>
      <c r="C1905" s="159" t="s">
        <v>5306</v>
      </c>
      <c r="D1905" s="159" t="s">
        <v>5475</v>
      </c>
      <c r="E1905" s="159" t="s">
        <v>5476</v>
      </c>
      <c r="F1905" s="159" t="s">
        <v>5477</v>
      </c>
      <c r="G1905" s="159" t="s">
        <v>1064</v>
      </c>
      <c r="H1905" s="159">
        <v>200</v>
      </c>
      <c r="I1905" s="159"/>
      <c r="J1905" s="159"/>
      <c r="K1905" s="159" t="s">
        <v>3279</v>
      </c>
      <c r="L1905" s="159" t="s">
        <v>5478</v>
      </c>
      <c r="M1905" s="159"/>
    </row>
    <row r="1906" spans="1:13" s="375" customFormat="1" ht="12.75">
      <c r="A1906" s="159">
        <v>90</v>
      </c>
      <c r="B1906" s="159"/>
      <c r="C1906" s="159" t="s">
        <v>5479</v>
      </c>
      <c r="D1906" s="159" t="s">
        <v>5465</v>
      </c>
      <c r="E1906" s="159" t="s">
        <v>5480</v>
      </c>
      <c r="F1906" s="159" t="s">
        <v>5481</v>
      </c>
      <c r="G1906" s="159" t="s">
        <v>1072</v>
      </c>
      <c r="H1906" s="552">
        <v>5200</v>
      </c>
      <c r="I1906" s="159"/>
      <c r="J1906" s="159"/>
      <c r="K1906" s="159" t="s">
        <v>4655</v>
      </c>
      <c r="L1906" s="159" t="s">
        <v>5482</v>
      </c>
      <c r="M1906" s="159"/>
    </row>
    <row r="1907" spans="1:13" s="375" customFormat="1" ht="12.75">
      <c r="A1907" s="159">
        <v>91</v>
      </c>
      <c r="B1907" s="159"/>
      <c r="C1907" s="159" t="s">
        <v>5269</v>
      </c>
      <c r="D1907" s="159" t="s">
        <v>5483</v>
      </c>
      <c r="E1907" s="159" t="s">
        <v>5484</v>
      </c>
      <c r="F1907" s="159" t="s">
        <v>5485</v>
      </c>
      <c r="G1907" s="159" t="s">
        <v>5349</v>
      </c>
      <c r="H1907" s="159">
        <v>400</v>
      </c>
      <c r="I1907" s="159"/>
      <c r="J1907" s="159"/>
      <c r="K1907" s="159" t="s">
        <v>3279</v>
      </c>
      <c r="L1907" s="159" t="s">
        <v>5486</v>
      </c>
      <c r="M1907" s="159"/>
    </row>
    <row r="1908" spans="1:13" s="375" customFormat="1" ht="12.75">
      <c r="A1908" s="159">
        <v>92</v>
      </c>
      <c r="B1908" s="159"/>
      <c r="C1908" s="159" t="s">
        <v>5487</v>
      </c>
      <c r="D1908" s="159" t="s">
        <v>5488</v>
      </c>
      <c r="E1908" s="159"/>
      <c r="F1908" s="159" t="s">
        <v>5489</v>
      </c>
      <c r="G1908" s="159" t="s">
        <v>1072</v>
      </c>
      <c r="H1908" s="159">
        <v>3200</v>
      </c>
      <c r="I1908" s="159"/>
      <c r="J1908" s="159"/>
      <c r="K1908" s="159"/>
      <c r="L1908" s="159"/>
      <c r="M1908" s="159"/>
    </row>
    <row r="1909" spans="1:13" s="375" customFormat="1" ht="12.75">
      <c r="A1909" s="159">
        <v>93</v>
      </c>
      <c r="B1909" s="159"/>
      <c r="C1909" s="159" t="s">
        <v>5490</v>
      </c>
      <c r="D1909" s="159" t="s">
        <v>5491</v>
      </c>
      <c r="E1909" s="159" t="s">
        <v>5492</v>
      </c>
      <c r="F1909" s="159" t="s">
        <v>5493</v>
      </c>
      <c r="G1909" s="159" t="s">
        <v>5349</v>
      </c>
      <c r="H1909" s="159">
        <v>5200</v>
      </c>
      <c r="I1909" s="159"/>
      <c r="J1909" s="159"/>
      <c r="K1909" s="159" t="s">
        <v>5494</v>
      </c>
      <c r="L1909" s="159" t="s">
        <v>5495</v>
      </c>
      <c r="M1909" s="159"/>
    </row>
    <row r="1910" spans="1:13" s="375" customFormat="1" ht="12.75">
      <c r="A1910" s="159">
        <v>94</v>
      </c>
      <c r="B1910" s="159"/>
      <c r="C1910" s="159" t="s">
        <v>5496</v>
      </c>
      <c r="D1910" s="159" t="s">
        <v>5491</v>
      </c>
      <c r="E1910" s="159" t="s">
        <v>5497</v>
      </c>
      <c r="F1910" s="159" t="s">
        <v>5498</v>
      </c>
      <c r="G1910" s="159" t="s">
        <v>985</v>
      </c>
      <c r="H1910" s="159">
        <v>7000</v>
      </c>
      <c r="I1910" s="159"/>
      <c r="J1910" s="159"/>
      <c r="K1910" s="159" t="s">
        <v>349</v>
      </c>
      <c r="L1910" s="159" t="s">
        <v>5499</v>
      </c>
      <c r="M1910" s="159"/>
    </row>
    <row r="1911" spans="1:13" s="375" customFormat="1" ht="12.75">
      <c r="A1911" s="159">
        <v>95</v>
      </c>
      <c r="B1911" s="159"/>
      <c r="C1911" s="159" t="s">
        <v>5500</v>
      </c>
      <c r="D1911" s="159" t="s">
        <v>5501</v>
      </c>
      <c r="E1911" s="159" t="s">
        <v>5502</v>
      </c>
      <c r="F1911" s="159" t="s">
        <v>5503</v>
      </c>
      <c r="G1911" s="159" t="s">
        <v>1072</v>
      </c>
      <c r="H1911" s="159">
        <v>3200</v>
      </c>
      <c r="I1911" s="159"/>
      <c r="J1911" s="159"/>
      <c r="K1911" s="159" t="s">
        <v>5504</v>
      </c>
      <c r="L1911" s="159" t="s">
        <v>5505</v>
      </c>
      <c r="M1911" s="159"/>
    </row>
    <row r="1912" spans="1:13" s="375" customFormat="1" ht="12.75">
      <c r="A1912" s="159">
        <v>96</v>
      </c>
      <c r="B1912" s="159"/>
      <c r="C1912" s="159" t="s">
        <v>428</v>
      </c>
      <c r="D1912" s="159" t="s">
        <v>5501</v>
      </c>
      <c r="E1912" s="159" t="s">
        <v>5506</v>
      </c>
      <c r="F1912" s="159" t="s">
        <v>5507</v>
      </c>
      <c r="G1912" s="159" t="s">
        <v>1064</v>
      </c>
      <c r="H1912" s="159">
        <v>5750</v>
      </c>
      <c r="I1912" s="159"/>
      <c r="J1912" s="159"/>
      <c r="K1912" s="159" t="s">
        <v>47</v>
      </c>
      <c r="L1912" s="159" t="s">
        <v>5508</v>
      </c>
      <c r="M1912" s="159"/>
    </row>
    <row r="1913" spans="1:13" s="375" customFormat="1" ht="12.75">
      <c r="A1913" s="159">
        <v>97</v>
      </c>
      <c r="B1913" s="159"/>
      <c r="C1913" s="159" t="s">
        <v>5509</v>
      </c>
      <c r="D1913" s="159" t="s">
        <v>5491</v>
      </c>
      <c r="E1913" s="159" t="s">
        <v>5510</v>
      </c>
      <c r="F1913" s="159" t="s">
        <v>5511</v>
      </c>
      <c r="G1913" s="159" t="s">
        <v>1072</v>
      </c>
      <c r="H1913" s="159">
        <v>4200</v>
      </c>
      <c r="I1913" s="159"/>
      <c r="J1913" s="159"/>
      <c r="K1913" s="159" t="s">
        <v>47</v>
      </c>
      <c r="L1913" s="159" t="s">
        <v>5512</v>
      </c>
      <c r="M1913" s="159"/>
    </row>
    <row r="1914" spans="1:13" s="375" customFormat="1" ht="12.75">
      <c r="A1914" s="159">
        <v>98</v>
      </c>
      <c r="B1914" s="159"/>
      <c r="C1914" s="159" t="s">
        <v>5513</v>
      </c>
      <c r="D1914" s="159" t="s">
        <v>5491</v>
      </c>
      <c r="E1914" s="159" t="s">
        <v>5514</v>
      </c>
      <c r="F1914" s="159" t="s">
        <v>5515</v>
      </c>
      <c r="G1914" s="159" t="s">
        <v>985</v>
      </c>
      <c r="H1914" s="159">
        <v>120000</v>
      </c>
      <c r="I1914" s="159"/>
      <c r="J1914" s="159"/>
      <c r="K1914" s="159" t="s">
        <v>5516</v>
      </c>
      <c r="L1914" s="159" t="s">
        <v>5517</v>
      </c>
      <c r="M1914" s="159"/>
    </row>
    <row r="1915" spans="1:13" s="375" customFormat="1" ht="12.75">
      <c r="A1915" s="159">
        <v>99</v>
      </c>
      <c r="B1915" s="159"/>
      <c r="C1915" s="159" t="s">
        <v>5518</v>
      </c>
      <c r="D1915" s="159" t="s">
        <v>5501</v>
      </c>
      <c r="E1915" s="159" t="s">
        <v>5519</v>
      </c>
      <c r="F1915" s="159" t="s">
        <v>5520</v>
      </c>
      <c r="G1915" s="159" t="s">
        <v>5087</v>
      </c>
      <c r="H1915" s="159">
        <v>3100</v>
      </c>
      <c r="I1915" s="159"/>
      <c r="J1915" s="159"/>
      <c r="K1915" s="159" t="s">
        <v>5521</v>
      </c>
      <c r="L1915" s="159" t="s">
        <v>5520</v>
      </c>
      <c r="M1915" s="159"/>
    </row>
    <row r="1916" spans="1:13" s="375" customFormat="1" ht="12.75">
      <c r="A1916" s="159"/>
      <c r="B1916" s="159"/>
      <c r="C1916" s="159" t="s">
        <v>5522</v>
      </c>
      <c r="D1916" s="159" t="s">
        <v>5501</v>
      </c>
      <c r="E1916" s="159"/>
      <c r="F1916" s="159"/>
      <c r="G1916" s="159" t="s">
        <v>1072</v>
      </c>
      <c r="H1916" s="159">
        <v>5200</v>
      </c>
      <c r="I1916" s="159"/>
      <c r="J1916" s="159"/>
      <c r="K1916" s="159"/>
      <c r="L1916" s="159"/>
      <c r="M1916" s="159"/>
    </row>
    <row r="1917" spans="1:13" s="375" customFormat="1" ht="12.75">
      <c r="A1917" s="159"/>
      <c r="B1917" s="159"/>
      <c r="C1917" s="159" t="s">
        <v>2277</v>
      </c>
      <c r="D1917" s="159" t="s">
        <v>5501</v>
      </c>
      <c r="E1917" s="159"/>
      <c r="F1917" s="159"/>
      <c r="G1917" s="159" t="s">
        <v>5087</v>
      </c>
      <c r="H1917" s="159">
        <v>3000</v>
      </c>
      <c r="I1917" s="159"/>
      <c r="J1917" s="159"/>
      <c r="K1917" s="159"/>
      <c r="L1917" s="159"/>
      <c r="M1917" s="159"/>
    </row>
    <row r="1918" spans="1:13" s="375" customFormat="1" ht="12.75">
      <c r="A1918" s="159"/>
      <c r="B1918" s="159"/>
      <c r="C1918" s="159" t="s">
        <v>5523</v>
      </c>
      <c r="D1918" s="159" t="s">
        <v>5501</v>
      </c>
      <c r="E1918" s="159"/>
      <c r="F1918" s="159"/>
      <c r="G1918" s="159" t="s">
        <v>1064</v>
      </c>
      <c r="H1918" s="159"/>
      <c r="I1918" s="159"/>
      <c r="J1918" s="159"/>
      <c r="K1918" s="159"/>
      <c r="L1918" s="159"/>
      <c r="M1918" s="159"/>
    </row>
    <row r="1919" spans="1:13" s="375" customFormat="1" ht="12.75">
      <c r="A1919" s="159"/>
      <c r="B1919" s="131"/>
      <c r="C1919" s="542"/>
      <c r="D1919" s="542"/>
      <c r="E1919" s="539"/>
      <c r="F1919" s="543"/>
      <c r="G1919" s="542"/>
      <c r="H1919" s="544"/>
      <c r="I1919" s="131"/>
      <c r="J1919" s="131"/>
      <c r="K1919" s="222"/>
      <c r="L1919" s="543"/>
      <c r="M1919" s="159"/>
    </row>
    <row r="1920" spans="1:13" s="375" customFormat="1" ht="12.75">
      <c r="A1920" s="159"/>
      <c r="B1920" s="131"/>
      <c r="C1920" s="542"/>
      <c r="D1920" s="542"/>
      <c r="E1920" s="539"/>
      <c r="F1920" s="543"/>
      <c r="G1920" s="542"/>
      <c r="H1920" s="544"/>
      <c r="I1920" s="131"/>
      <c r="J1920" s="131"/>
      <c r="K1920" s="222"/>
      <c r="L1920" s="543"/>
      <c r="M1920" s="159"/>
    </row>
    <row r="1921" spans="1:13" s="375" customFormat="1" ht="12.75">
      <c r="A1921" s="159"/>
      <c r="B1921" s="131"/>
      <c r="C1921" s="542"/>
      <c r="D1921" s="542"/>
      <c r="E1921" s="539"/>
      <c r="F1921" s="543"/>
      <c r="G1921" s="542"/>
      <c r="H1921" s="544"/>
      <c r="I1921" s="131"/>
      <c r="J1921" s="131"/>
      <c r="K1921" s="222"/>
      <c r="L1921" s="543"/>
      <c r="M1921" s="159"/>
    </row>
    <row r="1922" spans="1:13" s="375" customFormat="1" ht="38.25">
      <c r="A1922" s="553">
        <v>1</v>
      </c>
      <c r="B1922" s="131"/>
      <c r="C1922" s="546" t="s">
        <v>5524</v>
      </c>
      <c r="D1922" s="546" t="s">
        <v>5525</v>
      </c>
      <c r="E1922" s="554" t="s">
        <v>5526</v>
      </c>
      <c r="F1922" s="554" t="s">
        <v>5527</v>
      </c>
      <c r="G1922" s="546" t="s">
        <v>4843</v>
      </c>
      <c r="H1922" s="549">
        <v>3000</v>
      </c>
      <c r="I1922" s="131"/>
      <c r="J1922" s="131"/>
      <c r="K1922" s="521">
        <v>42636</v>
      </c>
      <c r="L1922" s="543" t="s">
        <v>5528</v>
      </c>
      <c r="M1922" s="159"/>
    </row>
    <row r="1923" spans="1:13" s="375" customFormat="1" ht="38.25">
      <c r="A1923" s="553">
        <v>2</v>
      </c>
      <c r="B1923" s="131"/>
      <c r="C1923" s="546" t="s">
        <v>5529</v>
      </c>
      <c r="D1923" s="546" t="s">
        <v>5525</v>
      </c>
      <c r="E1923" s="554" t="s">
        <v>5530</v>
      </c>
      <c r="F1923" s="554" t="s">
        <v>5531</v>
      </c>
      <c r="G1923" s="546" t="s">
        <v>4843</v>
      </c>
      <c r="H1923" s="549">
        <v>3400</v>
      </c>
      <c r="I1923" s="131"/>
      <c r="J1923" s="131"/>
      <c r="K1923" s="521">
        <v>42636</v>
      </c>
      <c r="L1923" s="543" t="s">
        <v>5532</v>
      </c>
      <c r="M1923" s="159"/>
    </row>
    <row r="1924" spans="1:13" s="375" customFormat="1" ht="38.25">
      <c r="A1924" s="553">
        <v>3</v>
      </c>
      <c r="B1924" s="131"/>
      <c r="C1924" s="546" t="s">
        <v>5533</v>
      </c>
      <c r="D1924" s="546" t="s">
        <v>5525</v>
      </c>
      <c r="E1924" s="554" t="s">
        <v>5534</v>
      </c>
      <c r="F1924" s="554" t="s">
        <v>5535</v>
      </c>
      <c r="G1924" s="546" t="s">
        <v>4843</v>
      </c>
      <c r="H1924" s="549">
        <v>4200</v>
      </c>
      <c r="I1924" s="131"/>
      <c r="J1924" s="131"/>
      <c r="K1924" s="521">
        <v>42636</v>
      </c>
      <c r="L1924" s="543" t="s">
        <v>5536</v>
      </c>
      <c r="M1924" s="159"/>
    </row>
    <row r="1925" spans="1:13" s="375" customFormat="1" ht="38.25">
      <c r="A1925" s="553">
        <v>4</v>
      </c>
      <c r="B1925" s="131"/>
      <c r="C1925" s="546" t="s">
        <v>5537</v>
      </c>
      <c r="D1925" s="546" t="s">
        <v>5525</v>
      </c>
      <c r="E1925" s="554" t="s">
        <v>5538</v>
      </c>
      <c r="F1925" s="554" t="s">
        <v>5539</v>
      </c>
      <c r="G1925" s="546" t="s">
        <v>4843</v>
      </c>
      <c r="H1925" s="549">
        <v>400</v>
      </c>
      <c r="I1925" s="131"/>
      <c r="J1925" s="131"/>
      <c r="K1925" s="521">
        <v>42636</v>
      </c>
      <c r="L1925" s="543" t="s">
        <v>5540</v>
      </c>
      <c r="M1925" s="159"/>
    </row>
    <row r="1926" spans="1:13" s="375" customFormat="1" ht="25.5">
      <c r="A1926" s="679">
        <v>5</v>
      </c>
      <c r="B1926" s="131"/>
      <c r="C1926" s="546" t="s">
        <v>5541</v>
      </c>
      <c r="D1926" s="546" t="s">
        <v>5542</v>
      </c>
      <c r="E1926" s="681" t="s">
        <v>5543</v>
      </c>
      <c r="F1926" s="681" t="s">
        <v>5544</v>
      </c>
      <c r="G1926" s="683" t="s">
        <v>4843</v>
      </c>
      <c r="H1926" s="549">
        <v>100000</v>
      </c>
      <c r="I1926" s="131"/>
      <c r="J1926" s="131"/>
      <c r="K1926" s="521">
        <v>42636</v>
      </c>
      <c r="L1926" s="685" t="s">
        <v>5545</v>
      </c>
      <c r="M1926" s="159"/>
    </row>
    <row r="1927" spans="1:13" s="375" customFormat="1" ht="25.5">
      <c r="A1927" s="680"/>
      <c r="B1927" s="131"/>
      <c r="C1927" s="546" t="s">
        <v>5546</v>
      </c>
      <c r="D1927" s="546" t="s">
        <v>5547</v>
      </c>
      <c r="E1927" s="682"/>
      <c r="F1927" s="682"/>
      <c r="G1927" s="684"/>
      <c r="H1927" s="549">
        <v>50000</v>
      </c>
      <c r="I1927" s="131"/>
      <c r="J1927" s="131"/>
      <c r="K1927" s="521">
        <v>42639</v>
      </c>
      <c r="L1927" s="686"/>
      <c r="M1927" s="159"/>
    </row>
    <row r="1928" spans="1:13" s="375" customFormat="1" ht="25.5">
      <c r="A1928" s="679">
        <v>6</v>
      </c>
      <c r="B1928" s="131"/>
      <c r="C1928" s="546" t="s">
        <v>5548</v>
      </c>
      <c r="D1928" s="546" t="s">
        <v>5542</v>
      </c>
      <c r="E1928" s="681" t="s">
        <v>5549</v>
      </c>
      <c r="F1928" s="681" t="s">
        <v>5550</v>
      </c>
      <c r="G1928" s="683" t="s">
        <v>4843</v>
      </c>
      <c r="H1928" s="549">
        <v>10000</v>
      </c>
      <c r="I1928" s="131"/>
      <c r="J1928" s="131"/>
      <c r="K1928" s="521">
        <v>42639</v>
      </c>
      <c r="L1928" s="685" t="s">
        <v>5551</v>
      </c>
      <c r="M1928" s="159"/>
    </row>
    <row r="1929" spans="1:13" s="375" customFormat="1" ht="25.5">
      <c r="A1929" s="680"/>
      <c r="B1929" s="131"/>
      <c r="C1929" s="546" t="s">
        <v>5552</v>
      </c>
      <c r="D1929" s="546" t="s">
        <v>5542</v>
      </c>
      <c r="E1929" s="682"/>
      <c r="F1929" s="682"/>
      <c r="G1929" s="684"/>
      <c r="H1929" s="549">
        <v>9000</v>
      </c>
      <c r="I1929" s="131"/>
      <c r="J1929" s="131"/>
      <c r="K1929" s="521">
        <v>42639</v>
      </c>
      <c r="L1929" s="686"/>
      <c r="M1929" s="159"/>
    </row>
    <row r="1930" spans="1:13" s="375" customFormat="1" ht="38.25">
      <c r="A1930" s="553">
        <v>7</v>
      </c>
      <c r="B1930" s="131"/>
      <c r="C1930" s="546" t="s">
        <v>5553</v>
      </c>
      <c r="D1930" s="546" t="s">
        <v>5542</v>
      </c>
      <c r="E1930" s="554" t="s">
        <v>5554</v>
      </c>
      <c r="F1930" s="554" t="s">
        <v>5555</v>
      </c>
      <c r="G1930" s="546" t="s">
        <v>4843</v>
      </c>
      <c r="H1930" s="549">
        <v>20000</v>
      </c>
      <c r="I1930" s="131"/>
      <c r="J1930" s="131"/>
      <c r="K1930" s="521">
        <v>42639</v>
      </c>
      <c r="L1930" s="543" t="s">
        <v>5556</v>
      </c>
      <c r="M1930" s="159"/>
    </row>
    <row r="1931" spans="1:13" s="375" customFormat="1" ht="38.25">
      <c r="A1931" s="553">
        <v>9</v>
      </c>
      <c r="B1931" s="131"/>
      <c r="C1931" s="546" t="s">
        <v>5557</v>
      </c>
      <c r="D1931" s="546" t="s">
        <v>5542</v>
      </c>
      <c r="E1931" s="554" t="s">
        <v>5558</v>
      </c>
      <c r="F1931" s="554" t="s">
        <v>5559</v>
      </c>
      <c r="G1931" s="546" t="s">
        <v>4843</v>
      </c>
      <c r="H1931" s="549">
        <v>2817</v>
      </c>
      <c r="I1931" s="131"/>
      <c r="J1931" s="131"/>
      <c r="K1931" s="523">
        <v>42950</v>
      </c>
      <c r="L1931" s="543" t="s">
        <v>5560</v>
      </c>
      <c r="M1931" s="159"/>
    </row>
    <row r="1932" spans="1:13" s="375" customFormat="1" ht="51">
      <c r="A1932" s="553">
        <v>10</v>
      </c>
      <c r="B1932" s="131"/>
      <c r="C1932" s="546" t="s">
        <v>5561</v>
      </c>
      <c r="D1932" s="546" t="s">
        <v>5542</v>
      </c>
      <c r="E1932" s="554" t="s">
        <v>5562</v>
      </c>
      <c r="F1932" s="554" t="s">
        <v>5563</v>
      </c>
      <c r="G1932" s="546" t="s">
        <v>4843</v>
      </c>
      <c r="H1932" s="549">
        <v>5000</v>
      </c>
      <c r="I1932" s="131"/>
      <c r="J1932" s="131"/>
      <c r="K1932" s="523">
        <v>42951</v>
      </c>
      <c r="L1932" s="543" t="s">
        <v>5564</v>
      </c>
      <c r="M1932" s="159"/>
    </row>
    <row r="1933" spans="1:13" s="375" customFormat="1" ht="38.25">
      <c r="A1933" s="553">
        <v>11</v>
      </c>
      <c r="B1933" s="131"/>
      <c r="C1933" s="546" t="s">
        <v>5565</v>
      </c>
      <c r="D1933" s="546" t="s">
        <v>5566</v>
      </c>
      <c r="E1933" s="554" t="s">
        <v>5567</v>
      </c>
      <c r="F1933" s="554" t="s">
        <v>5568</v>
      </c>
      <c r="G1933" s="546" t="s">
        <v>4843</v>
      </c>
      <c r="H1933" s="549">
        <v>200</v>
      </c>
      <c r="I1933" s="131"/>
      <c r="J1933" s="131"/>
      <c r="K1933" s="523">
        <v>42951</v>
      </c>
      <c r="L1933" s="543" t="s">
        <v>5569</v>
      </c>
      <c r="M1933" s="159"/>
    </row>
    <row r="1934" spans="1:13" s="375" customFormat="1" ht="51">
      <c r="A1934" s="553">
        <v>12</v>
      </c>
      <c r="B1934" s="131"/>
      <c r="C1934" s="546" t="s">
        <v>5565</v>
      </c>
      <c r="D1934" s="546" t="s">
        <v>5566</v>
      </c>
      <c r="E1934" s="554" t="s">
        <v>5570</v>
      </c>
      <c r="F1934" s="554" t="s">
        <v>5571</v>
      </c>
      <c r="G1934" s="546" t="s">
        <v>4843</v>
      </c>
      <c r="H1934" s="549">
        <v>200</v>
      </c>
      <c r="I1934" s="131"/>
      <c r="J1934" s="131"/>
      <c r="K1934" s="523">
        <v>42951</v>
      </c>
      <c r="L1934" s="543" t="s">
        <v>5572</v>
      </c>
      <c r="M1934" s="159"/>
    </row>
    <row r="1935" spans="1:13" s="375" customFormat="1" ht="25.5">
      <c r="A1935" s="679">
        <v>13</v>
      </c>
      <c r="B1935" s="131"/>
      <c r="C1935" s="546" t="s">
        <v>5573</v>
      </c>
      <c r="D1935" s="546" t="s">
        <v>5574</v>
      </c>
      <c r="E1935" s="554" t="s">
        <v>5575</v>
      </c>
      <c r="F1935" s="688" t="s">
        <v>5576</v>
      </c>
      <c r="G1935" s="546" t="s">
        <v>5577</v>
      </c>
      <c r="H1935" s="549">
        <v>4700</v>
      </c>
      <c r="I1935" s="131"/>
      <c r="J1935" s="131"/>
      <c r="K1935" s="523">
        <v>42955</v>
      </c>
      <c r="L1935" s="685" t="s">
        <v>5578</v>
      </c>
      <c r="M1935" s="159"/>
    </row>
    <row r="1936" spans="1:13" s="375" customFormat="1" ht="25.5">
      <c r="A1936" s="687"/>
      <c r="B1936" s="131"/>
      <c r="C1936" s="546" t="s">
        <v>5579</v>
      </c>
      <c r="D1936" s="546" t="s">
        <v>5580</v>
      </c>
      <c r="E1936" s="554" t="s">
        <v>5575</v>
      </c>
      <c r="F1936" s="689"/>
      <c r="G1936" s="546" t="s">
        <v>5087</v>
      </c>
      <c r="H1936" s="549">
        <v>3000</v>
      </c>
      <c r="I1936" s="131"/>
      <c r="J1936" s="131"/>
      <c r="K1936" s="523">
        <v>42955</v>
      </c>
      <c r="L1936" s="691"/>
      <c r="M1936" s="159"/>
    </row>
    <row r="1937" spans="1:13" s="375" customFormat="1" ht="25.5">
      <c r="A1937" s="680"/>
      <c r="B1937" s="131"/>
      <c r="C1937" s="546" t="s">
        <v>5581</v>
      </c>
      <c r="D1937" s="546" t="s">
        <v>5574</v>
      </c>
      <c r="E1937" s="554" t="s">
        <v>5575</v>
      </c>
      <c r="F1937" s="690"/>
      <c r="G1937" s="546" t="s">
        <v>5087</v>
      </c>
      <c r="H1937" s="549">
        <v>3000</v>
      </c>
      <c r="I1937" s="131"/>
      <c r="J1937" s="131"/>
      <c r="K1937" s="523">
        <v>42955</v>
      </c>
      <c r="L1937" s="686"/>
      <c r="M1937" s="159"/>
    </row>
    <row r="1938" spans="1:13" s="375" customFormat="1" ht="38.25">
      <c r="A1938" s="553">
        <v>14</v>
      </c>
      <c r="B1938" s="131"/>
      <c r="C1938" s="546" t="s">
        <v>5582</v>
      </c>
      <c r="D1938" s="546" t="s">
        <v>5583</v>
      </c>
      <c r="E1938" s="554" t="s">
        <v>5584</v>
      </c>
      <c r="F1938" s="554" t="s">
        <v>5585</v>
      </c>
      <c r="G1938" s="546" t="s">
        <v>5586</v>
      </c>
      <c r="H1938" s="549">
        <v>418</v>
      </c>
      <c r="I1938" s="131"/>
      <c r="J1938" s="131"/>
      <c r="K1938" s="521">
        <v>42636</v>
      </c>
      <c r="L1938" s="543" t="s">
        <v>5587</v>
      </c>
      <c r="M1938" s="159"/>
    </row>
    <row r="1939" spans="1:13" s="375" customFormat="1" ht="25.5">
      <c r="A1939" s="553">
        <v>15</v>
      </c>
      <c r="B1939" s="131"/>
      <c r="C1939" s="546" t="s">
        <v>5588</v>
      </c>
      <c r="D1939" s="546" t="s">
        <v>5589</v>
      </c>
      <c r="E1939" s="554" t="s">
        <v>5590</v>
      </c>
      <c r="F1939" s="554" t="s">
        <v>5591</v>
      </c>
      <c r="G1939" s="546" t="s">
        <v>5577</v>
      </c>
      <c r="H1939" s="549">
        <v>7200</v>
      </c>
      <c r="I1939" s="131"/>
      <c r="J1939" s="131"/>
      <c r="K1939" s="521">
        <v>42636</v>
      </c>
      <c r="L1939" s="543" t="s">
        <v>5592</v>
      </c>
      <c r="M1939" s="159"/>
    </row>
    <row r="1940" spans="1:13" s="375" customFormat="1" ht="38.25">
      <c r="A1940" s="679">
        <v>16</v>
      </c>
      <c r="B1940" s="131"/>
      <c r="C1940" s="546" t="s">
        <v>5593</v>
      </c>
      <c r="D1940" s="546" t="s">
        <v>5594</v>
      </c>
      <c r="E1940" s="554" t="s">
        <v>5595</v>
      </c>
      <c r="F1940" s="688" t="s">
        <v>5596</v>
      </c>
      <c r="G1940" s="546" t="s">
        <v>5577</v>
      </c>
      <c r="H1940" s="549">
        <v>5080</v>
      </c>
      <c r="I1940" s="131"/>
      <c r="J1940" s="131"/>
      <c r="K1940" s="521">
        <v>42636</v>
      </c>
      <c r="L1940" s="543" t="s">
        <v>5597</v>
      </c>
      <c r="M1940" s="159"/>
    </row>
    <row r="1941" spans="1:13" s="375" customFormat="1" ht="38.25">
      <c r="A1941" s="680"/>
      <c r="B1941" s="131"/>
      <c r="C1941" s="546" t="s">
        <v>5565</v>
      </c>
      <c r="D1941" s="546" t="s">
        <v>5594</v>
      </c>
      <c r="E1941" s="554" t="s">
        <v>5595</v>
      </c>
      <c r="F1941" s="690"/>
      <c r="G1941" s="546" t="s">
        <v>5577</v>
      </c>
      <c r="H1941" s="549">
        <v>5050</v>
      </c>
      <c r="I1941" s="131"/>
      <c r="J1941" s="131"/>
      <c r="K1941" s="521">
        <v>42636</v>
      </c>
      <c r="L1941" s="543" t="s">
        <v>5597</v>
      </c>
      <c r="M1941" s="159"/>
    </row>
    <row r="1942" spans="1:13" s="375" customFormat="1" ht="38.25">
      <c r="A1942" s="553">
        <v>17</v>
      </c>
      <c r="B1942" s="131"/>
      <c r="C1942" s="546" t="s">
        <v>5598</v>
      </c>
      <c r="D1942" s="546" t="s">
        <v>5599</v>
      </c>
      <c r="E1942" s="554" t="s">
        <v>5600</v>
      </c>
      <c r="F1942" s="554" t="s">
        <v>5601</v>
      </c>
      <c r="G1942" s="546" t="s">
        <v>5087</v>
      </c>
      <c r="H1942" s="549">
        <v>5000</v>
      </c>
      <c r="I1942" s="131"/>
      <c r="J1942" s="131"/>
      <c r="K1942" s="521">
        <v>42636</v>
      </c>
      <c r="L1942" s="543" t="s">
        <v>5602</v>
      </c>
      <c r="M1942" s="159"/>
    </row>
    <row r="1943" spans="1:13" s="375" customFormat="1" ht="38.25">
      <c r="A1943" s="553">
        <v>18</v>
      </c>
      <c r="B1943" s="131"/>
      <c r="C1943" s="546" t="s">
        <v>5603</v>
      </c>
      <c r="D1943" s="546" t="s">
        <v>5599</v>
      </c>
      <c r="E1943" s="554" t="s">
        <v>5604</v>
      </c>
      <c r="F1943" s="554" t="s">
        <v>5605</v>
      </c>
      <c r="G1943" s="546" t="s">
        <v>5087</v>
      </c>
      <c r="H1943" s="549">
        <v>10000</v>
      </c>
      <c r="I1943" s="131"/>
      <c r="J1943" s="131"/>
      <c r="K1943" s="521">
        <v>42639</v>
      </c>
      <c r="L1943" s="543" t="s">
        <v>5606</v>
      </c>
      <c r="M1943" s="159"/>
    </row>
    <row r="1944" spans="1:13" s="375" customFormat="1" ht="38.25">
      <c r="A1944" s="553">
        <v>19</v>
      </c>
      <c r="B1944" s="131"/>
      <c r="C1944" s="546" t="s">
        <v>5607</v>
      </c>
      <c r="D1944" s="546" t="s">
        <v>5599</v>
      </c>
      <c r="E1944" s="554" t="s">
        <v>5608</v>
      </c>
      <c r="F1944" s="554" t="s">
        <v>5609</v>
      </c>
      <c r="G1944" s="546" t="s">
        <v>5610</v>
      </c>
      <c r="H1944" s="549">
        <v>3200</v>
      </c>
      <c r="I1944" s="131"/>
      <c r="J1944" s="131"/>
      <c r="K1944" s="521">
        <v>42639</v>
      </c>
      <c r="L1944" s="543" t="s">
        <v>5611</v>
      </c>
      <c r="M1944" s="159"/>
    </row>
    <row r="1945" spans="1:13" s="375" customFormat="1" ht="38.25">
      <c r="A1945" s="553">
        <v>20</v>
      </c>
      <c r="B1945" s="131"/>
      <c r="C1945" s="546" t="s">
        <v>2216</v>
      </c>
      <c r="D1945" s="546" t="s">
        <v>5612</v>
      </c>
      <c r="E1945" s="554" t="s">
        <v>5613</v>
      </c>
      <c r="F1945" s="554" t="s">
        <v>5614</v>
      </c>
      <c r="G1945" s="546" t="s">
        <v>5610</v>
      </c>
      <c r="H1945" s="549">
        <v>10200</v>
      </c>
      <c r="I1945" s="131"/>
      <c r="J1945" s="131"/>
      <c r="K1945" s="521">
        <v>42639</v>
      </c>
      <c r="L1945" s="543" t="s">
        <v>5615</v>
      </c>
      <c r="M1945" s="159"/>
    </row>
    <row r="1946" spans="1:13" s="375" customFormat="1" ht="38.25">
      <c r="A1946" s="553">
        <v>21</v>
      </c>
      <c r="B1946" s="131"/>
      <c r="C1946" s="546" t="s">
        <v>5616</v>
      </c>
      <c r="D1946" s="546" t="s">
        <v>5617</v>
      </c>
      <c r="E1946" s="554" t="s">
        <v>5618</v>
      </c>
      <c r="F1946" s="554" t="s">
        <v>5619</v>
      </c>
      <c r="G1946" s="546" t="s">
        <v>5620</v>
      </c>
      <c r="H1946" s="549">
        <v>6350</v>
      </c>
      <c r="I1946" s="131"/>
      <c r="J1946" s="131"/>
      <c r="K1946" s="521">
        <v>42639</v>
      </c>
      <c r="L1946" s="543" t="s">
        <v>5621</v>
      </c>
      <c r="M1946" s="159"/>
    </row>
    <row r="1947" spans="1:13" s="375" customFormat="1" ht="38.25">
      <c r="A1947" s="553">
        <v>22</v>
      </c>
      <c r="B1947" s="131"/>
      <c r="C1947" s="546" t="s">
        <v>5622</v>
      </c>
      <c r="D1947" s="546" t="s">
        <v>5623</v>
      </c>
      <c r="E1947" s="554" t="s">
        <v>5624</v>
      </c>
      <c r="F1947" s="554" t="s">
        <v>5625</v>
      </c>
      <c r="G1947" s="546" t="s">
        <v>5586</v>
      </c>
      <c r="H1947" s="549">
        <v>704</v>
      </c>
      <c r="I1947" s="131"/>
      <c r="J1947" s="131"/>
      <c r="K1947" s="523">
        <v>42907</v>
      </c>
      <c r="L1947" s="543" t="s">
        <v>5626</v>
      </c>
      <c r="M1947" s="159"/>
    </row>
    <row r="1948" spans="1:13" s="375" customFormat="1" ht="38.25">
      <c r="A1948" s="553">
        <v>23</v>
      </c>
      <c r="B1948" s="131"/>
      <c r="C1948" s="546" t="s">
        <v>5627</v>
      </c>
      <c r="D1948" s="546" t="s">
        <v>5628</v>
      </c>
      <c r="E1948" s="554" t="s">
        <v>5629</v>
      </c>
      <c r="F1948" s="554" t="s">
        <v>5630</v>
      </c>
      <c r="G1948" s="546" t="s">
        <v>5631</v>
      </c>
      <c r="H1948" s="549">
        <v>5200</v>
      </c>
      <c r="I1948" s="131"/>
      <c r="J1948" s="131"/>
      <c r="K1948" s="523">
        <v>42950</v>
      </c>
      <c r="L1948" s="543" t="s">
        <v>5632</v>
      </c>
      <c r="M1948" s="159"/>
    </row>
    <row r="1949" spans="1:13" s="375" customFormat="1" ht="38.25">
      <c r="A1949" s="553">
        <v>24</v>
      </c>
      <c r="B1949" s="131"/>
      <c r="C1949" s="546" t="s">
        <v>5633</v>
      </c>
      <c r="D1949" s="546" t="s">
        <v>5623</v>
      </c>
      <c r="E1949" s="554" t="s">
        <v>5634</v>
      </c>
      <c r="F1949" s="554" t="s">
        <v>5635</v>
      </c>
      <c r="G1949" s="546" t="s">
        <v>4974</v>
      </c>
      <c r="H1949" s="549">
        <v>12000</v>
      </c>
      <c r="I1949" s="131"/>
      <c r="J1949" s="131"/>
      <c r="K1949" s="523">
        <v>42951</v>
      </c>
      <c r="L1949" s="543" t="s">
        <v>5636</v>
      </c>
      <c r="M1949" s="159"/>
    </row>
    <row r="1950" spans="1:13" s="375" customFormat="1" ht="38.25">
      <c r="A1950" s="553">
        <v>25</v>
      </c>
      <c r="B1950" s="131"/>
      <c r="C1950" s="546" t="s">
        <v>5637</v>
      </c>
      <c r="D1950" s="546" t="s">
        <v>5638</v>
      </c>
      <c r="E1950" s="554" t="s">
        <v>5639</v>
      </c>
      <c r="F1950" s="554" t="s">
        <v>5640</v>
      </c>
      <c r="G1950" s="546" t="s">
        <v>4974</v>
      </c>
      <c r="H1950" s="549">
        <v>5500</v>
      </c>
      <c r="I1950" s="131"/>
      <c r="J1950" s="131"/>
      <c r="K1950" s="523">
        <v>42951</v>
      </c>
      <c r="L1950" s="543" t="s">
        <v>5641</v>
      </c>
      <c r="M1950" s="159"/>
    </row>
    <row r="1951" spans="1:13" s="375" customFormat="1" ht="38.25">
      <c r="A1951" s="553">
        <v>26</v>
      </c>
      <c r="B1951" s="131"/>
      <c r="C1951" s="546" t="s">
        <v>5642</v>
      </c>
      <c r="D1951" s="546" t="s">
        <v>5594</v>
      </c>
      <c r="E1951" s="554" t="s">
        <v>5643</v>
      </c>
      <c r="F1951" s="554" t="s">
        <v>5644</v>
      </c>
      <c r="G1951" s="546" t="s">
        <v>5586</v>
      </c>
      <c r="H1951" s="549">
        <v>796</v>
      </c>
      <c r="I1951" s="131"/>
      <c r="J1951" s="131"/>
      <c r="K1951" s="523">
        <v>42951</v>
      </c>
      <c r="L1951" s="543" t="s">
        <v>5645</v>
      </c>
      <c r="M1951" s="159"/>
    </row>
    <row r="1952" spans="1:13" s="375" customFormat="1" ht="38.25">
      <c r="A1952" s="553">
        <v>27</v>
      </c>
      <c r="B1952" s="131"/>
      <c r="C1952" s="546" t="s">
        <v>5646</v>
      </c>
      <c r="D1952" s="546" t="s">
        <v>5647</v>
      </c>
      <c r="E1952" s="554" t="s">
        <v>5648</v>
      </c>
      <c r="F1952" s="554" t="s">
        <v>5649</v>
      </c>
      <c r="G1952" s="546" t="s">
        <v>5650</v>
      </c>
      <c r="H1952" s="549">
        <v>5000</v>
      </c>
      <c r="I1952" s="131"/>
      <c r="J1952" s="131"/>
      <c r="K1952" s="523">
        <v>42951</v>
      </c>
      <c r="L1952" s="543" t="s">
        <v>5651</v>
      </c>
      <c r="M1952" s="159"/>
    </row>
    <row r="1953" spans="1:13" s="375" customFormat="1" ht="38.25">
      <c r="A1953" s="553">
        <v>28</v>
      </c>
      <c r="B1953" s="131"/>
      <c r="C1953" s="546" t="s">
        <v>5652</v>
      </c>
      <c r="D1953" s="546" t="s">
        <v>5647</v>
      </c>
      <c r="E1953" s="554" t="s">
        <v>5648</v>
      </c>
      <c r="F1953" s="554" t="s">
        <v>5653</v>
      </c>
      <c r="G1953" s="546" t="s">
        <v>5650</v>
      </c>
      <c r="H1953" s="549">
        <v>5000</v>
      </c>
      <c r="I1953" s="131"/>
      <c r="J1953" s="131"/>
      <c r="K1953" s="523">
        <v>42955</v>
      </c>
      <c r="L1953" s="543" t="s">
        <v>5654</v>
      </c>
      <c r="M1953" s="159"/>
    </row>
    <row r="1954" spans="1:13" s="375" customFormat="1" ht="38.25">
      <c r="A1954" s="553">
        <v>29</v>
      </c>
      <c r="B1954" s="131"/>
      <c r="C1954" s="546" t="s">
        <v>5655</v>
      </c>
      <c r="D1954" s="546" t="s">
        <v>5647</v>
      </c>
      <c r="E1954" s="554" t="s">
        <v>5656</v>
      </c>
      <c r="F1954" s="554" t="s">
        <v>5657</v>
      </c>
      <c r="G1954" s="546" t="s">
        <v>5650</v>
      </c>
      <c r="H1954" s="549">
        <v>3000</v>
      </c>
      <c r="I1954" s="131"/>
      <c r="J1954" s="131"/>
      <c r="K1954" s="523">
        <v>42955</v>
      </c>
      <c r="L1954" s="543" t="s">
        <v>5658</v>
      </c>
      <c r="M1954" s="159"/>
    </row>
    <row r="1955" spans="1:13" s="375" customFormat="1" ht="25.5">
      <c r="A1955" s="553">
        <v>30</v>
      </c>
      <c r="B1955" s="131"/>
      <c r="C1955" s="546" t="s">
        <v>5659</v>
      </c>
      <c r="D1955" s="546" t="s">
        <v>5660</v>
      </c>
      <c r="E1955" s="554" t="s">
        <v>5661</v>
      </c>
      <c r="F1955" s="554" t="s">
        <v>5662</v>
      </c>
      <c r="G1955" s="546" t="s">
        <v>5650</v>
      </c>
      <c r="H1955" s="549">
        <v>4800</v>
      </c>
      <c r="I1955" s="131"/>
      <c r="J1955" s="131"/>
      <c r="K1955" s="523">
        <v>42955</v>
      </c>
      <c r="L1955" s="543" t="s">
        <v>5663</v>
      </c>
      <c r="M1955" s="159"/>
    </row>
    <row r="1956" spans="1:13" s="375" customFormat="1" ht="51">
      <c r="A1956" s="553">
        <v>31</v>
      </c>
      <c r="B1956" s="131"/>
      <c r="C1956" s="555" t="s">
        <v>5664</v>
      </c>
      <c r="D1956" s="556" t="s">
        <v>5665</v>
      </c>
      <c r="E1956" s="557" t="s">
        <v>5666</v>
      </c>
      <c r="F1956" s="557" t="s">
        <v>5667</v>
      </c>
      <c r="G1956" s="556" t="s">
        <v>3108</v>
      </c>
      <c r="H1956" s="558">
        <v>7500</v>
      </c>
      <c r="I1956" s="131"/>
      <c r="J1956" s="131"/>
      <c r="K1956" s="521">
        <v>42636</v>
      </c>
      <c r="L1956" s="539" t="s">
        <v>5668</v>
      </c>
      <c r="M1956" s="159"/>
    </row>
    <row r="1957" spans="1:13" s="375" customFormat="1" ht="51">
      <c r="A1957" s="553">
        <v>32</v>
      </c>
      <c r="B1957" s="131"/>
      <c r="C1957" s="555" t="s">
        <v>5669</v>
      </c>
      <c r="D1957" s="556" t="s">
        <v>5665</v>
      </c>
      <c r="E1957" s="557" t="s">
        <v>5670</v>
      </c>
      <c r="F1957" s="557" t="s">
        <v>5671</v>
      </c>
      <c r="G1957" s="556" t="s">
        <v>5087</v>
      </c>
      <c r="H1957" s="558">
        <v>10000</v>
      </c>
      <c r="I1957" s="131"/>
      <c r="J1957" s="131"/>
      <c r="K1957" s="521">
        <v>42636</v>
      </c>
      <c r="L1957" s="539" t="s">
        <v>5672</v>
      </c>
      <c r="M1957" s="159"/>
    </row>
    <row r="1958" spans="1:13" s="375" customFormat="1" ht="51">
      <c r="A1958" s="553">
        <v>33</v>
      </c>
      <c r="B1958" s="131"/>
      <c r="C1958" s="555" t="s">
        <v>3066</v>
      </c>
      <c r="D1958" s="556" t="s">
        <v>5665</v>
      </c>
      <c r="E1958" s="557" t="s">
        <v>5670</v>
      </c>
      <c r="F1958" s="557" t="s">
        <v>5673</v>
      </c>
      <c r="G1958" s="556" t="s">
        <v>5674</v>
      </c>
      <c r="H1958" s="558">
        <v>7000</v>
      </c>
      <c r="I1958" s="131"/>
      <c r="J1958" s="131"/>
      <c r="K1958" s="521">
        <v>42636</v>
      </c>
      <c r="L1958" s="539" t="s">
        <v>5675</v>
      </c>
      <c r="M1958" s="159"/>
    </row>
    <row r="1959" spans="1:13" s="375" customFormat="1" ht="51">
      <c r="A1959" s="553">
        <v>34</v>
      </c>
      <c r="B1959" s="131"/>
      <c r="C1959" s="555" t="s">
        <v>5676</v>
      </c>
      <c r="D1959" s="556" t="s">
        <v>5665</v>
      </c>
      <c r="E1959" s="557" t="s">
        <v>5670</v>
      </c>
      <c r="F1959" s="557" t="s">
        <v>5677</v>
      </c>
      <c r="G1959" s="556" t="s">
        <v>5087</v>
      </c>
      <c r="H1959" s="558">
        <v>3000</v>
      </c>
      <c r="I1959" s="131"/>
      <c r="J1959" s="131"/>
      <c r="K1959" s="521">
        <v>42636</v>
      </c>
      <c r="L1959" s="539" t="s">
        <v>5678</v>
      </c>
      <c r="M1959" s="159"/>
    </row>
    <row r="1960" spans="1:13" s="375" customFormat="1" ht="51">
      <c r="A1960" s="553">
        <v>35</v>
      </c>
      <c r="B1960" s="131"/>
      <c r="C1960" s="555" t="s">
        <v>5679</v>
      </c>
      <c r="D1960" s="556" t="s">
        <v>5665</v>
      </c>
      <c r="E1960" s="557" t="s">
        <v>5670</v>
      </c>
      <c r="F1960" s="557" t="s">
        <v>5680</v>
      </c>
      <c r="G1960" s="556" t="s">
        <v>5087</v>
      </c>
      <c r="H1960" s="558">
        <v>5000</v>
      </c>
      <c r="I1960" s="131"/>
      <c r="J1960" s="131"/>
      <c r="K1960" s="521">
        <v>42636</v>
      </c>
      <c r="L1960" s="539" t="s">
        <v>5681</v>
      </c>
      <c r="M1960" s="159"/>
    </row>
    <row r="1961" spans="1:13" s="375" customFormat="1" ht="51">
      <c r="A1961" s="553">
        <v>36</v>
      </c>
      <c r="B1961" s="131"/>
      <c r="C1961" s="555" t="s">
        <v>5682</v>
      </c>
      <c r="D1961" s="556" t="s">
        <v>5665</v>
      </c>
      <c r="E1961" s="557" t="s">
        <v>5670</v>
      </c>
      <c r="F1961" s="557" t="s">
        <v>5683</v>
      </c>
      <c r="G1961" s="556" t="s">
        <v>5087</v>
      </c>
      <c r="H1961" s="558">
        <v>3000</v>
      </c>
      <c r="I1961" s="131"/>
      <c r="J1961" s="131"/>
      <c r="K1961" s="521">
        <v>42639</v>
      </c>
      <c r="L1961" s="539" t="s">
        <v>5684</v>
      </c>
      <c r="M1961" s="159"/>
    </row>
    <row r="1962" spans="1:13" s="375" customFormat="1" ht="51">
      <c r="A1962" s="553">
        <v>37</v>
      </c>
      <c r="B1962" s="139"/>
      <c r="C1962" s="555" t="s">
        <v>5685</v>
      </c>
      <c r="D1962" s="556" t="s">
        <v>5665</v>
      </c>
      <c r="E1962" s="557" t="s">
        <v>5670</v>
      </c>
      <c r="F1962" s="557" t="s">
        <v>5686</v>
      </c>
      <c r="G1962" s="556" t="s">
        <v>5087</v>
      </c>
      <c r="H1962" s="558">
        <v>7000</v>
      </c>
      <c r="I1962" s="159"/>
      <c r="J1962" s="159"/>
      <c r="K1962" s="521">
        <v>42639</v>
      </c>
      <c r="L1962" s="539" t="s">
        <v>5687</v>
      </c>
      <c r="M1962" s="159"/>
    </row>
    <row r="1963" spans="1:13" s="375" customFormat="1" ht="51">
      <c r="A1963" s="553">
        <v>38</v>
      </c>
      <c r="B1963" s="159"/>
      <c r="C1963" s="555" t="s">
        <v>5688</v>
      </c>
      <c r="D1963" s="556" t="s">
        <v>5665</v>
      </c>
      <c r="E1963" s="547" t="s">
        <v>5670</v>
      </c>
      <c r="F1963" s="547" t="s">
        <v>5689</v>
      </c>
      <c r="G1963" s="556" t="s">
        <v>5087</v>
      </c>
      <c r="H1963" s="558">
        <v>2500</v>
      </c>
      <c r="I1963" s="159"/>
      <c r="J1963" s="159"/>
      <c r="K1963" s="521">
        <v>42639</v>
      </c>
      <c r="L1963" s="534" t="s">
        <v>5690</v>
      </c>
      <c r="M1963" s="159"/>
    </row>
    <row r="1964" spans="1:13" s="375" customFormat="1" ht="63.75">
      <c r="A1964" s="553">
        <v>39</v>
      </c>
      <c r="B1964" s="159"/>
      <c r="C1964" s="555" t="s">
        <v>5691</v>
      </c>
      <c r="D1964" s="556" t="s">
        <v>5665</v>
      </c>
      <c r="E1964" s="557" t="s">
        <v>5692</v>
      </c>
      <c r="F1964" s="557" t="s">
        <v>5693</v>
      </c>
      <c r="G1964" s="556" t="s">
        <v>1064</v>
      </c>
      <c r="H1964" s="558">
        <v>1283</v>
      </c>
      <c r="I1964" s="159"/>
      <c r="J1964" s="159"/>
      <c r="K1964" s="521">
        <v>42639</v>
      </c>
      <c r="L1964" s="539" t="s">
        <v>5694</v>
      </c>
      <c r="M1964" s="159"/>
    </row>
    <row r="1965" spans="1:13" s="375" customFormat="1" ht="12.75">
      <c r="A1965" s="679">
        <v>40</v>
      </c>
      <c r="B1965" s="159"/>
      <c r="C1965" s="559" t="s">
        <v>5695</v>
      </c>
      <c r="D1965" s="692" t="s">
        <v>5696</v>
      </c>
      <c r="E1965" s="695" t="s">
        <v>5697</v>
      </c>
      <c r="F1965" s="692" t="s">
        <v>5698</v>
      </c>
      <c r="G1965" s="560" t="s">
        <v>5087</v>
      </c>
      <c r="H1965" s="560">
        <v>4000</v>
      </c>
      <c r="I1965" s="159"/>
      <c r="J1965" s="159"/>
      <c r="K1965" s="523">
        <v>42907</v>
      </c>
      <c r="L1965" s="698" t="s">
        <v>5699</v>
      </c>
      <c r="M1965" s="159"/>
    </row>
    <row r="1966" spans="1:13" s="375" customFormat="1" ht="12.75">
      <c r="A1966" s="687"/>
      <c r="B1966" s="159"/>
      <c r="C1966" s="559" t="s">
        <v>5700</v>
      </c>
      <c r="D1966" s="693"/>
      <c r="E1966" s="696"/>
      <c r="F1966" s="693"/>
      <c r="G1966" s="560" t="s">
        <v>5701</v>
      </c>
      <c r="H1966" s="560">
        <v>3200</v>
      </c>
      <c r="I1966" s="159"/>
      <c r="J1966" s="159"/>
      <c r="K1966" s="523">
        <v>42950</v>
      </c>
      <c r="L1966" s="699"/>
      <c r="M1966" s="159"/>
    </row>
    <row r="1967" spans="1:13" s="375" customFormat="1" ht="12.75">
      <c r="A1967" s="687"/>
      <c r="B1967" s="159"/>
      <c r="C1967" s="559" t="s">
        <v>5702</v>
      </c>
      <c r="D1967" s="693"/>
      <c r="E1967" s="696"/>
      <c r="F1967" s="693"/>
      <c r="G1967" s="560" t="s">
        <v>5577</v>
      </c>
      <c r="H1967" s="560">
        <v>2900</v>
      </c>
      <c r="I1967" s="159"/>
      <c r="J1967" s="159"/>
      <c r="K1967" s="523">
        <v>42951</v>
      </c>
      <c r="L1967" s="699"/>
      <c r="M1967" s="159"/>
    </row>
    <row r="1968" spans="1:13" s="375" customFormat="1" ht="12.75">
      <c r="A1968" s="680"/>
      <c r="B1968" s="159"/>
      <c r="C1968" s="559" t="s">
        <v>5703</v>
      </c>
      <c r="D1968" s="694"/>
      <c r="E1968" s="697"/>
      <c r="F1968" s="694"/>
      <c r="G1968" s="560" t="s">
        <v>5674</v>
      </c>
      <c r="H1968" s="560">
        <v>2000</v>
      </c>
      <c r="I1968" s="159"/>
      <c r="J1968" s="159"/>
      <c r="K1968" s="523">
        <v>42951</v>
      </c>
      <c r="L1968" s="700"/>
      <c r="M1968" s="159"/>
    </row>
    <row r="1969" spans="1:13" s="375" customFormat="1" ht="38.25">
      <c r="A1969" s="553">
        <v>41</v>
      </c>
      <c r="B1969" s="159"/>
      <c r="C1969" s="559" t="s">
        <v>5704</v>
      </c>
      <c r="D1969" s="561" t="s">
        <v>5705</v>
      </c>
      <c r="E1969" s="557" t="s">
        <v>5706</v>
      </c>
      <c r="F1969" s="561" t="s">
        <v>5707</v>
      </c>
      <c r="G1969" s="560" t="s">
        <v>1072</v>
      </c>
      <c r="H1969" s="560">
        <v>3200</v>
      </c>
      <c r="I1969" s="159"/>
      <c r="J1969" s="159"/>
      <c r="K1969" s="523">
        <v>42951</v>
      </c>
      <c r="L1969" s="538" t="s">
        <v>5708</v>
      </c>
      <c r="M1969" s="159"/>
    </row>
    <row r="1970" spans="1:13" s="375" customFormat="1" ht="38.25">
      <c r="A1970" s="553">
        <v>42</v>
      </c>
      <c r="B1970" s="159"/>
      <c r="C1970" s="546" t="s">
        <v>5709</v>
      </c>
      <c r="D1970" s="546" t="s">
        <v>5647</v>
      </c>
      <c r="E1970" s="557" t="s">
        <v>5710</v>
      </c>
      <c r="F1970" s="554" t="s">
        <v>5711</v>
      </c>
      <c r="G1970" s="546" t="s">
        <v>5712</v>
      </c>
      <c r="H1970" s="549">
        <v>3200</v>
      </c>
      <c r="I1970" s="159"/>
      <c r="J1970" s="159"/>
      <c r="K1970" s="523">
        <v>42951</v>
      </c>
      <c r="L1970" s="543" t="s">
        <v>5713</v>
      </c>
      <c r="M1970" s="159"/>
    </row>
    <row r="1971" spans="1:13" s="375" customFormat="1" ht="38.25">
      <c r="A1971" s="553">
        <v>43</v>
      </c>
      <c r="B1971" s="159"/>
      <c r="C1971" s="546" t="s">
        <v>5714</v>
      </c>
      <c r="D1971" s="546" t="s">
        <v>5715</v>
      </c>
      <c r="E1971" s="557" t="s">
        <v>5716</v>
      </c>
      <c r="F1971" s="554" t="s">
        <v>5717</v>
      </c>
      <c r="G1971" s="546" t="s">
        <v>985</v>
      </c>
      <c r="H1971" s="549">
        <v>5000</v>
      </c>
      <c r="I1971" s="159"/>
      <c r="J1971" s="159"/>
      <c r="K1971" s="523">
        <v>42955</v>
      </c>
      <c r="L1971" s="543" t="s">
        <v>5718</v>
      </c>
      <c r="M1971" s="159"/>
    </row>
    <row r="1972" spans="1:13" s="375" customFormat="1" ht="38.25">
      <c r="A1972" s="553">
        <v>45</v>
      </c>
      <c r="B1972" s="159"/>
      <c r="C1972" s="546" t="s">
        <v>5719</v>
      </c>
      <c r="D1972" s="546" t="s">
        <v>5623</v>
      </c>
      <c r="E1972" s="557" t="s">
        <v>5720</v>
      </c>
      <c r="F1972" s="554" t="s">
        <v>5721</v>
      </c>
      <c r="G1972" s="546" t="s">
        <v>985</v>
      </c>
      <c r="H1972" s="549">
        <v>5000</v>
      </c>
      <c r="I1972" s="159"/>
      <c r="J1972" s="159"/>
      <c r="K1972" s="523">
        <v>42955</v>
      </c>
      <c r="L1972" s="543" t="s">
        <v>5722</v>
      </c>
      <c r="M1972" s="159"/>
    </row>
    <row r="1973" spans="1:13" s="375" customFormat="1" ht="38.25">
      <c r="A1973" s="553">
        <v>46</v>
      </c>
      <c r="B1973" s="159"/>
      <c r="C1973" s="546" t="s">
        <v>5723</v>
      </c>
      <c r="D1973" s="546" t="s">
        <v>5623</v>
      </c>
      <c r="E1973" s="557" t="s">
        <v>5724</v>
      </c>
      <c r="F1973" s="554" t="s">
        <v>5725</v>
      </c>
      <c r="G1973" s="546" t="s">
        <v>4199</v>
      </c>
      <c r="H1973" s="549">
        <v>6200</v>
      </c>
      <c r="I1973" s="159"/>
      <c r="J1973" s="159"/>
      <c r="K1973" s="521">
        <v>42636</v>
      </c>
      <c r="L1973" s="543" t="s">
        <v>5726</v>
      </c>
      <c r="M1973" s="159"/>
    </row>
    <row r="1974" spans="1:13" s="375" customFormat="1" ht="38.25">
      <c r="A1974" s="553">
        <v>47</v>
      </c>
      <c r="B1974" s="159"/>
      <c r="C1974" s="546" t="s">
        <v>5727</v>
      </c>
      <c r="D1974" s="546" t="s">
        <v>5728</v>
      </c>
      <c r="E1974" s="557" t="s">
        <v>5729</v>
      </c>
      <c r="F1974" s="554" t="s">
        <v>5730</v>
      </c>
      <c r="G1974" s="546" t="s">
        <v>5712</v>
      </c>
      <c r="H1974" s="549">
        <v>15100</v>
      </c>
      <c r="I1974" s="159"/>
      <c r="J1974" s="159"/>
      <c r="K1974" s="521">
        <v>42636</v>
      </c>
      <c r="L1974" s="543" t="s">
        <v>5731</v>
      </c>
      <c r="M1974" s="159"/>
    </row>
    <row r="1975" spans="1:13" s="375" customFormat="1" ht="51">
      <c r="A1975" s="553">
        <v>48</v>
      </c>
      <c r="B1975" s="159"/>
      <c r="C1975" s="546" t="s">
        <v>5732</v>
      </c>
      <c r="D1975" s="546" t="s">
        <v>5733</v>
      </c>
      <c r="E1975" s="557" t="s">
        <v>5734</v>
      </c>
      <c r="F1975" s="554" t="s">
        <v>5735</v>
      </c>
      <c r="G1975" s="546" t="s">
        <v>5577</v>
      </c>
      <c r="H1975" s="549">
        <v>5200</v>
      </c>
      <c r="I1975" s="159"/>
      <c r="J1975" s="159"/>
      <c r="K1975" s="521">
        <v>42636</v>
      </c>
      <c r="L1975" s="543" t="s">
        <v>5736</v>
      </c>
      <c r="M1975" s="159"/>
    </row>
    <row r="1976" spans="1:13" s="375" customFormat="1" ht="51">
      <c r="A1976" s="553">
        <v>50</v>
      </c>
      <c r="B1976" s="159"/>
      <c r="C1976" s="546" t="s">
        <v>1324</v>
      </c>
      <c r="D1976" s="546" t="s">
        <v>5583</v>
      </c>
      <c r="E1976" s="557" t="s">
        <v>5734</v>
      </c>
      <c r="F1976" s="554" t="s">
        <v>5737</v>
      </c>
      <c r="G1976" s="546" t="s">
        <v>5738</v>
      </c>
      <c r="H1976" s="549">
        <v>3200</v>
      </c>
      <c r="I1976" s="159"/>
      <c r="J1976" s="159"/>
      <c r="K1976" s="521">
        <v>42636</v>
      </c>
      <c r="L1976" s="543" t="s">
        <v>5739</v>
      </c>
      <c r="M1976" s="159"/>
    </row>
    <row r="1977" spans="1:13" s="375" customFormat="1" ht="51">
      <c r="A1977" s="553">
        <v>51</v>
      </c>
      <c r="B1977" s="159"/>
      <c r="C1977" s="546" t="s">
        <v>5740</v>
      </c>
      <c r="D1977" s="546" t="s">
        <v>5741</v>
      </c>
      <c r="E1977" s="557" t="s">
        <v>5742</v>
      </c>
      <c r="F1977" s="554" t="s">
        <v>5743</v>
      </c>
      <c r="G1977" s="546" t="s">
        <v>4477</v>
      </c>
      <c r="H1977" s="549">
        <v>200</v>
      </c>
      <c r="I1977" s="159"/>
      <c r="J1977" s="159"/>
      <c r="K1977" s="521">
        <v>42639</v>
      </c>
      <c r="L1977" s="543"/>
      <c r="M1977" s="159"/>
    </row>
    <row r="1978" spans="1:13" s="375" customFormat="1" ht="51">
      <c r="A1978" s="553">
        <v>52</v>
      </c>
      <c r="B1978" s="159"/>
      <c r="C1978" s="546" t="s">
        <v>5744</v>
      </c>
      <c r="D1978" s="546" t="s">
        <v>5705</v>
      </c>
      <c r="E1978" s="557" t="s">
        <v>5745</v>
      </c>
      <c r="F1978" s="554" t="s">
        <v>5746</v>
      </c>
      <c r="G1978" s="546" t="s">
        <v>4477</v>
      </c>
      <c r="H1978" s="549">
        <v>1325</v>
      </c>
      <c r="I1978" s="159"/>
      <c r="J1978" s="159"/>
      <c r="K1978" s="521">
        <v>42639</v>
      </c>
      <c r="L1978" s="543" t="s">
        <v>5747</v>
      </c>
      <c r="M1978" s="159"/>
    </row>
    <row r="1979" spans="1:13" s="375" customFormat="1" ht="51">
      <c r="A1979" s="553">
        <v>53</v>
      </c>
      <c r="B1979" s="562"/>
      <c r="C1979" s="546" t="s">
        <v>5748</v>
      </c>
      <c r="D1979" s="546" t="s">
        <v>5617</v>
      </c>
      <c r="E1979" s="557" t="s">
        <v>5749</v>
      </c>
      <c r="F1979" s="554" t="s">
        <v>5750</v>
      </c>
      <c r="G1979" s="546" t="s">
        <v>4974</v>
      </c>
      <c r="H1979" s="549">
        <v>7000</v>
      </c>
      <c r="I1979" s="562"/>
      <c r="J1979" s="562"/>
      <c r="K1979" s="521">
        <v>42639</v>
      </c>
      <c r="L1979" s="543" t="s">
        <v>5751</v>
      </c>
      <c r="M1979" s="159"/>
    </row>
    <row r="1980" spans="1:13" s="375" customFormat="1" ht="51">
      <c r="A1980" s="553">
        <v>54</v>
      </c>
      <c r="C1980" s="546" t="s">
        <v>5752</v>
      </c>
      <c r="D1980" s="546" t="s">
        <v>5753</v>
      </c>
      <c r="E1980" s="557" t="s">
        <v>5754</v>
      </c>
      <c r="F1980" s="554" t="s">
        <v>5755</v>
      </c>
      <c r="G1980" s="546" t="s">
        <v>4974</v>
      </c>
      <c r="H1980" s="549">
        <v>14000</v>
      </c>
      <c r="K1980" s="521">
        <v>42639</v>
      </c>
      <c r="L1980" s="543" t="s">
        <v>5756</v>
      </c>
      <c r="M1980" s="159"/>
    </row>
    <row r="1981" spans="1:13" s="375" customFormat="1" ht="51">
      <c r="A1981" s="553">
        <v>55</v>
      </c>
      <c r="C1981" s="546" t="s">
        <v>5757</v>
      </c>
      <c r="D1981" s="546" t="s">
        <v>5758</v>
      </c>
      <c r="E1981" s="557" t="s">
        <v>5759</v>
      </c>
      <c r="F1981" s="554" t="s">
        <v>5760</v>
      </c>
      <c r="G1981" s="546" t="s">
        <v>4974</v>
      </c>
      <c r="H1981" s="549">
        <v>6000</v>
      </c>
      <c r="K1981" s="523">
        <v>42907</v>
      </c>
      <c r="L1981" s="543" t="s">
        <v>5761</v>
      </c>
      <c r="M1981" s="159"/>
    </row>
    <row r="1982" spans="1:13" s="375" customFormat="1" ht="51">
      <c r="A1982" s="553">
        <v>56</v>
      </c>
      <c r="C1982" s="546" t="s">
        <v>5762</v>
      </c>
      <c r="D1982" s="546" t="s">
        <v>5758</v>
      </c>
      <c r="E1982" s="557" t="s">
        <v>5763</v>
      </c>
      <c r="F1982" s="554" t="s">
        <v>5764</v>
      </c>
      <c r="G1982" s="546" t="s">
        <v>4974</v>
      </c>
      <c r="H1982" s="549">
        <v>4200</v>
      </c>
      <c r="K1982" s="523">
        <v>42950</v>
      </c>
      <c r="L1982" s="543" t="s">
        <v>5765</v>
      </c>
      <c r="M1982" s="159"/>
    </row>
    <row r="1983" spans="1:13" s="375" customFormat="1" ht="51">
      <c r="A1983" s="553">
        <v>57</v>
      </c>
      <c r="C1983" s="546" t="s">
        <v>5744</v>
      </c>
      <c r="D1983" s="546" t="s">
        <v>5705</v>
      </c>
      <c r="E1983" s="557" t="s">
        <v>5745</v>
      </c>
      <c r="F1983" s="554" t="s">
        <v>5766</v>
      </c>
      <c r="G1983" s="546" t="s">
        <v>2120</v>
      </c>
      <c r="H1983" s="549">
        <v>26500</v>
      </c>
      <c r="K1983" s="523">
        <v>42951</v>
      </c>
      <c r="L1983" s="543" t="s">
        <v>5767</v>
      </c>
      <c r="M1983" s="159"/>
    </row>
    <row r="1984" spans="1:13" s="375" customFormat="1" ht="25.5">
      <c r="A1984" s="553">
        <v>58</v>
      </c>
      <c r="C1984" s="563" t="s">
        <v>5768</v>
      </c>
      <c r="D1984" s="563" t="s">
        <v>5769</v>
      </c>
      <c r="E1984" s="564" t="s">
        <v>5770</v>
      </c>
      <c r="F1984" s="565" t="s">
        <v>5771</v>
      </c>
      <c r="G1984" s="563" t="s">
        <v>2120</v>
      </c>
      <c r="H1984" s="566">
        <v>16937</v>
      </c>
      <c r="K1984" s="523">
        <v>42951</v>
      </c>
      <c r="L1984" s="543" t="s">
        <v>5772</v>
      </c>
      <c r="M1984" s="159"/>
    </row>
    <row r="1985" spans="1:13" s="375" customFormat="1" ht="38.25">
      <c r="A1985" s="553">
        <v>59</v>
      </c>
      <c r="C1985" s="563" t="s">
        <v>5773</v>
      </c>
      <c r="D1985" s="563" t="s">
        <v>5774</v>
      </c>
      <c r="E1985" s="567" t="s">
        <v>5775</v>
      </c>
      <c r="F1985" s="565" t="s">
        <v>5776</v>
      </c>
      <c r="G1985" s="563" t="s">
        <v>5777</v>
      </c>
      <c r="H1985" s="566">
        <v>5000</v>
      </c>
      <c r="K1985" s="523">
        <v>42951</v>
      </c>
      <c r="L1985" s="543" t="s">
        <v>5778</v>
      </c>
      <c r="M1985" s="159"/>
    </row>
    <row r="1986" spans="1:13" s="375" customFormat="1" ht="38.25">
      <c r="A1986" s="553">
        <v>60</v>
      </c>
      <c r="C1986" s="563" t="s">
        <v>5779</v>
      </c>
      <c r="D1986" s="563" t="s">
        <v>5647</v>
      </c>
      <c r="E1986" s="567" t="s">
        <v>5780</v>
      </c>
      <c r="F1986" s="565" t="s">
        <v>5781</v>
      </c>
      <c r="G1986" s="563" t="s">
        <v>4843</v>
      </c>
      <c r="H1986" s="566">
        <v>200</v>
      </c>
      <c r="K1986" s="523">
        <v>42951</v>
      </c>
      <c r="L1986" s="543" t="s">
        <v>5782</v>
      </c>
      <c r="M1986" s="159"/>
    </row>
    <row r="1987" spans="1:13" s="375" customFormat="1" ht="51">
      <c r="A1987" s="553">
        <v>61</v>
      </c>
      <c r="C1987" s="563" t="s">
        <v>5783</v>
      </c>
      <c r="D1987" s="563" t="s">
        <v>5715</v>
      </c>
      <c r="E1987" s="567" t="s">
        <v>5784</v>
      </c>
      <c r="F1987" s="565" t="s">
        <v>5785</v>
      </c>
      <c r="G1987" s="563" t="s">
        <v>4843</v>
      </c>
      <c r="H1987" s="566">
        <v>200</v>
      </c>
      <c r="K1987" s="523">
        <v>42955</v>
      </c>
      <c r="L1987" s="543" t="s">
        <v>5786</v>
      </c>
      <c r="M1987" s="159"/>
    </row>
    <row r="1988" spans="1:13" s="375" customFormat="1" ht="38.25">
      <c r="A1988" s="553">
        <v>62</v>
      </c>
      <c r="C1988" s="563" t="s">
        <v>5787</v>
      </c>
      <c r="D1988" s="563" t="s">
        <v>5696</v>
      </c>
      <c r="E1988" s="567" t="s">
        <v>5788</v>
      </c>
      <c r="F1988" s="565" t="s">
        <v>5789</v>
      </c>
      <c r="G1988" s="563" t="s">
        <v>1639</v>
      </c>
      <c r="H1988" s="566">
        <v>2500</v>
      </c>
      <c r="K1988" s="523">
        <v>42955</v>
      </c>
      <c r="L1988" s="543" t="s">
        <v>5790</v>
      </c>
      <c r="M1988" s="159"/>
    </row>
    <row r="1989" spans="1:13" s="375" customFormat="1" ht="38.25">
      <c r="A1989" s="553">
        <v>63</v>
      </c>
      <c r="C1989" s="563" t="s">
        <v>5791</v>
      </c>
      <c r="D1989" s="563" t="s">
        <v>5705</v>
      </c>
      <c r="E1989" s="567" t="s">
        <v>5792</v>
      </c>
      <c r="F1989" s="565" t="s">
        <v>5793</v>
      </c>
      <c r="G1989" s="563" t="s">
        <v>1639</v>
      </c>
      <c r="H1989" s="566">
        <v>11600</v>
      </c>
      <c r="K1989" s="523">
        <v>42955</v>
      </c>
      <c r="L1989" s="543" t="s">
        <v>5794</v>
      </c>
      <c r="M1989" s="159"/>
    </row>
    <row r="1990" spans="1:13" s="375" customFormat="1" ht="38.25">
      <c r="A1990" s="553">
        <v>64</v>
      </c>
      <c r="C1990" s="563" t="s">
        <v>5795</v>
      </c>
      <c r="D1990" s="563" t="s">
        <v>5623</v>
      </c>
      <c r="E1990" s="567" t="s">
        <v>5796</v>
      </c>
      <c r="F1990" s="565" t="s">
        <v>5797</v>
      </c>
      <c r="G1990" s="563" t="s">
        <v>4883</v>
      </c>
      <c r="H1990" s="566">
        <v>13195</v>
      </c>
      <c r="K1990" s="521">
        <v>42639</v>
      </c>
      <c r="L1990" s="543" t="s">
        <v>5798</v>
      </c>
      <c r="M1990" s="159"/>
    </row>
    <row r="1991" spans="1:13" s="375" customFormat="1" ht="38.25">
      <c r="A1991" s="553">
        <v>65</v>
      </c>
      <c r="C1991" s="563" t="s">
        <v>5791</v>
      </c>
      <c r="D1991" s="563" t="s">
        <v>5705</v>
      </c>
      <c r="E1991" s="567" t="s">
        <v>5792</v>
      </c>
      <c r="F1991" s="565" t="s">
        <v>5799</v>
      </c>
      <c r="G1991" s="563" t="s">
        <v>2120</v>
      </c>
      <c r="H1991" s="566">
        <v>3000</v>
      </c>
      <c r="K1991" s="521">
        <v>42639</v>
      </c>
      <c r="L1991" s="543" t="s">
        <v>5800</v>
      </c>
      <c r="M1991" s="159"/>
    </row>
    <row r="1992" spans="1:13" s="375" customFormat="1" ht="25.5">
      <c r="A1992" s="553">
        <v>66</v>
      </c>
      <c r="C1992" s="563" t="s">
        <v>5801</v>
      </c>
      <c r="D1992" s="563" t="s">
        <v>5665</v>
      </c>
      <c r="E1992" s="567" t="s">
        <v>5802</v>
      </c>
      <c r="F1992" s="565" t="s">
        <v>5803</v>
      </c>
      <c r="G1992" s="563" t="s">
        <v>5804</v>
      </c>
      <c r="H1992" s="566">
        <v>5200</v>
      </c>
      <c r="K1992" s="521">
        <v>42639</v>
      </c>
      <c r="L1992" s="543" t="s">
        <v>5805</v>
      </c>
      <c r="M1992" s="159"/>
    </row>
    <row r="1993" spans="1:13" ht="12.75">
      <c r="A1993" s="2"/>
      <c r="B1993" s="60"/>
      <c r="C1993" s="19"/>
      <c r="D1993" s="19"/>
      <c r="E1993" s="63"/>
      <c r="F1993" s="61"/>
      <c r="G1993" s="19"/>
      <c r="H1993" s="62"/>
      <c r="I1993" s="60"/>
      <c r="J1993" s="60"/>
      <c r="K1993" s="60"/>
      <c r="L1993" s="61"/>
      <c r="M1993" s="72"/>
    </row>
    <row r="1994" spans="1:13" ht="12.75">
      <c r="A1994" s="77"/>
      <c r="B1994" s="90"/>
      <c r="C1994" s="91"/>
      <c r="D1994" s="91"/>
      <c r="E1994" s="92"/>
      <c r="F1994" s="93"/>
      <c r="G1994" s="91"/>
      <c r="H1994" s="94"/>
      <c r="I1994" s="90"/>
      <c r="J1994" s="90"/>
      <c r="K1994" s="90"/>
      <c r="L1994" s="93"/>
      <c r="M1994" s="95"/>
    </row>
    <row r="1995" spans="1:14" s="3" customFormat="1" ht="45.75">
      <c r="A1995" s="48">
        <v>9</v>
      </c>
      <c r="B1995" s="51" t="s">
        <v>27</v>
      </c>
      <c r="C1995" s="52"/>
      <c r="D1995" s="52"/>
      <c r="E1995" s="52"/>
      <c r="F1995" s="52"/>
      <c r="G1995" s="52"/>
      <c r="H1995" s="112">
        <f>SUM(H1996:H2180)</f>
        <v>14370100</v>
      </c>
      <c r="I1995" s="112">
        <f>+SUM(I1996:I2180)</f>
        <v>0</v>
      </c>
      <c r="J1995" s="112">
        <f>+SUM(J1996:J2180)</f>
        <v>0</v>
      </c>
      <c r="K1995" s="52"/>
      <c r="L1995" s="59"/>
      <c r="M1995" s="59"/>
      <c r="N1995" s="98"/>
    </row>
    <row r="1996" spans="1:109" ht="12.75">
      <c r="A1996" s="29"/>
      <c r="B1996" s="24"/>
      <c r="C1996" s="24"/>
      <c r="D1996" s="54"/>
      <c r="E1996" s="54"/>
      <c r="F1996" s="57"/>
      <c r="G1996" s="57"/>
      <c r="H1996" s="55"/>
      <c r="I1996" s="29"/>
      <c r="J1996" s="56"/>
      <c r="K1996" s="56"/>
      <c r="L1996" s="24"/>
      <c r="M1996" s="24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</row>
    <row r="1997" spans="1:13" s="307" customFormat="1" ht="49.5" customHeight="1">
      <c r="A1997" s="29">
        <v>1</v>
      </c>
      <c r="B1997" s="29"/>
      <c r="C1997" s="111" t="s">
        <v>2550</v>
      </c>
      <c r="D1997" s="54" t="s">
        <v>2551</v>
      </c>
      <c r="E1997" s="54" t="s">
        <v>2552</v>
      </c>
      <c r="F1997" s="54" t="s">
        <v>2553</v>
      </c>
      <c r="G1997" s="54" t="s">
        <v>2554</v>
      </c>
      <c r="H1997" s="55">
        <v>27750</v>
      </c>
      <c r="I1997" s="29"/>
      <c r="J1997" s="29"/>
      <c r="K1997" s="29" t="s">
        <v>2555</v>
      </c>
      <c r="L1997" s="54" t="s">
        <v>2556</v>
      </c>
      <c r="M1997" s="54" t="s">
        <v>2557</v>
      </c>
    </row>
    <row r="1998" spans="1:115" s="308" customFormat="1" ht="49.5" customHeight="1">
      <c r="A1998" s="29">
        <v>2</v>
      </c>
      <c r="B1998" s="29"/>
      <c r="C1998" s="111" t="s">
        <v>2558</v>
      </c>
      <c r="D1998" s="54" t="s">
        <v>2559</v>
      </c>
      <c r="E1998" s="54" t="s">
        <v>2560</v>
      </c>
      <c r="F1998" s="54" t="s">
        <v>2561</v>
      </c>
      <c r="G1998" s="54" t="s">
        <v>985</v>
      </c>
      <c r="H1998" s="55">
        <v>9000</v>
      </c>
      <c r="I1998" s="29"/>
      <c r="J1998" s="29"/>
      <c r="K1998" s="29" t="s">
        <v>2562</v>
      </c>
      <c r="L1998" s="54" t="s">
        <v>2563</v>
      </c>
      <c r="M1998" s="54" t="s">
        <v>2564</v>
      </c>
      <c r="N1998" s="307"/>
      <c r="O1998" s="307"/>
      <c r="P1998" s="307"/>
      <c r="Q1998" s="307"/>
      <c r="R1998" s="307"/>
      <c r="S1998" s="307"/>
      <c r="T1998" s="307"/>
      <c r="U1998" s="307"/>
      <c r="V1998" s="307"/>
      <c r="W1998" s="307"/>
      <c r="X1998" s="307"/>
      <c r="Y1998" s="307"/>
      <c r="Z1998" s="307"/>
      <c r="AA1998" s="307"/>
      <c r="AB1998" s="307"/>
      <c r="AC1998" s="307"/>
      <c r="AD1998" s="307"/>
      <c r="AE1998" s="307"/>
      <c r="AF1998" s="307"/>
      <c r="AG1998" s="307"/>
      <c r="AH1998" s="307"/>
      <c r="AI1998" s="307"/>
      <c r="AJ1998" s="307"/>
      <c r="AK1998" s="307"/>
      <c r="AL1998" s="307"/>
      <c r="AM1998" s="307"/>
      <c r="AN1998" s="307"/>
      <c r="AO1998" s="307"/>
      <c r="AP1998" s="307"/>
      <c r="AQ1998" s="307"/>
      <c r="AR1998" s="307"/>
      <c r="AS1998" s="307"/>
      <c r="AT1998" s="307"/>
      <c r="AU1998" s="307"/>
      <c r="AV1998" s="307"/>
      <c r="AW1998" s="307"/>
      <c r="AX1998" s="307"/>
      <c r="AY1998" s="307"/>
      <c r="AZ1998" s="307"/>
      <c r="BA1998" s="307"/>
      <c r="BB1998" s="307"/>
      <c r="BC1998" s="307"/>
      <c r="BD1998" s="307"/>
      <c r="BE1998" s="307"/>
      <c r="BF1998" s="307"/>
      <c r="BG1998" s="307"/>
      <c r="BH1998" s="307"/>
      <c r="BI1998" s="307"/>
      <c r="BJ1998" s="307"/>
      <c r="BK1998" s="307"/>
      <c r="BL1998" s="307"/>
      <c r="BM1998" s="307"/>
      <c r="BN1998" s="307"/>
      <c r="BO1998" s="307"/>
      <c r="BP1998" s="307"/>
      <c r="BQ1998" s="307"/>
      <c r="BR1998" s="307"/>
      <c r="BS1998" s="307"/>
      <c r="BT1998" s="307"/>
      <c r="BU1998" s="307"/>
      <c r="BV1998" s="307"/>
      <c r="BW1998" s="307"/>
      <c r="BX1998" s="307"/>
      <c r="BY1998" s="307"/>
      <c r="BZ1998" s="307"/>
      <c r="CA1998" s="307"/>
      <c r="CB1998" s="307"/>
      <c r="CC1998" s="307"/>
      <c r="CD1998" s="307"/>
      <c r="CE1998" s="307"/>
      <c r="CF1998" s="307"/>
      <c r="CG1998" s="307"/>
      <c r="CH1998" s="307"/>
      <c r="CI1998" s="307"/>
      <c r="CJ1998" s="307"/>
      <c r="CK1998" s="307"/>
      <c r="CL1998" s="307"/>
      <c r="CM1998" s="307"/>
      <c r="CN1998" s="307"/>
      <c r="CO1998" s="307"/>
      <c r="CP1998" s="307"/>
      <c r="CQ1998" s="307"/>
      <c r="CR1998" s="307"/>
      <c r="CS1998" s="307"/>
      <c r="CT1998" s="307"/>
      <c r="CU1998" s="307"/>
      <c r="CV1998" s="307"/>
      <c r="CW1998" s="307"/>
      <c r="CX1998" s="307"/>
      <c r="CY1998" s="307"/>
      <c r="CZ1998" s="307"/>
      <c r="DA1998" s="307"/>
      <c r="DB1998" s="307"/>
      <c r="DC1998" s="307"/>
      <c r="DD1998" s="307"/>
      <c r="DE1998" s="307"/>
      <c r="DF1998" s="307"/>
      <c r="DG1998" s="307"/>
      <c r="DH1998" s="307"/>
      <c r="DI1998" s="307"/>
      <c r="DJ1998" s="307"/>
      <c r="DK1998" s="307"/>
    </row>
    <row r="1999" spans="1:115" s="308" customFormat="1" ht="49.5" customHeight="1">
      <c r="A1999" s="29">
        <v>3</v>
      </c>
      <c r="B1999" s="29"/>
      <c r="C1999" s="111" t="s">
        <v>2565</v>
      </c>
      <c r="D1999" s="54" t="s">
        <v>2566</v>
      </c>
      <c r="E1999" s="54" t="s">
        <v>2567</v>
      </c>
      <c r="F1999" s="54" t="s">
        <v>2568</v>
      </c>
      <c r="G1999" s="54" t="s">
        <v>2569</v>
      </c>
      <c r="H1999" s="55">
        <v>4371</v>
      </c>
      <c r="I1999" s="29"/>
      <c r="J1999" s="29"/>
      <c r="K1999" s="29" t="s">
        <v>2555</v>
      </c>
      <c r="L1999" s="54" t="s">
        <v>2570</v>
      </c>
      <c r="M1999" s="54" t="s">
        <v>2564</v>
      </c>
      <c r="N1999" s="307"/>
      <c r="O1999" s="307"/>
      <c r="P1999" s="307"/>
      <c r="Q1999" s="307"/>
      <c r="R1999" s="307"/>
      <c r="S1999" s="307"/>
      <c r="T1999" s="307"/>
      <c r="U1999" s="307"/>
      <c r="V1999" s="307"/>
      <c r="W1999" s="307"/>
      <c r="X1999" s="307"/>
      <c r="Y1999" s="307"/>
      <c r="Z1999" s="307"/>
      <c r="AA1999" s="307"/>
      <c r="AB1999" s="307"/>
      <c r="AC1999" s="307"/>
      <c r="AD1999" s="307"/>
      <c r="AE1999" s="307"/>
      <c r="AF1999" s="307"/>
      <c r="AG1999" s="307"/>
      <c r="AH1999" s="307"/>
      <c r="AI1999" s="307"/>
      <c r="AJ1999" s="307"/>
      <c r="AK1999" s="307"/>
      <c r="AL1999" s="307"/>
      <c r="AM1999" s="307"/>
      <c r="AN1999" s="307"/>
      <c r="AO1999" s="307"/>
      <c r="AP1999" s="307"/>
      <c r="AQ1999" s="307"/>
      <c r="AR1999" s="307"/>
      <c r="AS1999" s="307"/>
      <c r="AT1999" s="307"/>
      <c r="AU1999" s="307"/>
      <c r="AV1999" s="307"/>
      <c r="AW1999" s="307"/>
      <c r="AX1999" s="307"/>
      <c r="AY1999" s="307"/>
      <c r="AZ1999" s="307"/>
      <c r="BA1999" s="307"/>
      <c r="BB1999" s="307"/>
      <c r="BC1999" s="307"/>
      <c r="BD1999" s="307"/>
      <c r="BE1999" s="307"/>
      <c r="BF1999" s="307"/>
      <c r="BG1999" s="307"/>
      <c r="BH1999" s="307"/>
      <c r="BI1999" s="307"/>
      <c r="BJ1999" s="307"/>
      <c r="BK1999" s="307"/>
      <c r="BL1999" s="307"/>
      <c r="BM1999" s="307"/>
      <c r="BN1999" s="307"/>
      <c r="BO1999" s="307"/>
      <c r="BP1999" s="307"/>
      <c r="BQ1999" s="307"/>
      <c r="BR1999" s="307"/>
      <c r="BS1999" s="307"/>
      <c r="BT1999" s="307"/>
      <c r="BU1999" s="307"/>
      <c r="BV1999" s="307"/>
      <c r="BW1999" s="307"/>
      <c r="BX1999" s="307"/>
      <c r="BY1999" s="307"/>
      <c r="BZ1999" s="307"/>
      <c r="CA1999" s="307"/>
      <c r="CB1999" s="307"/>
      <c r="CC1999" s="307"/>
      <c r="CD1999" s="307"/>
      <c r="CE1999" s="307"/>
      <c r="CF1999" s="307"/>
      <c r="CG1999" s="307"/>
      <c r="CH1999" s="307"/>
      <c r="CI1999" s="307"/>
      <c r="CJ1999" s="307"/>
      <c r="CK1999" s="307"/>
      <c r="CL1999" s="307"/>
      <c r="CM1999" s="307"/>
      <c r="CN1999" s="307"/>
      <c r="CO1999" s="307"/>
      <c r="CP1999" s="307"/>
      <c r="CQ1999" s="307"/>
      <c r="CR1999" s="307"/>
      <c r="CS1999" s="307"/>
      <c r="CT1999" s="307"/>
      <c r="CU1999" s="307"/>
      <c r="CV1999" s="307"/>
      <c r="CW1999" s="307"/>
      <c r="CX1999" s="307"/>
      <c r="CY1999" s="307"/>
      <c r="CZ1999" s="307"/>
      <c r="DA1999" s="307"/>
      <c r="DB1999" s="307"/>
      <c r="DC1999" s="307"/>
      <c r="DD1999" s="307"/>
      <c r="DE1999" s="307"/>
      <c r="DF1999" s="307"/>
      <c r="DG1999" s="307"/>
      <c r="DH1999" s="307"/>
      <c r="DI1999" s="307"/>
      <c r="DJ1999" s="307"/>
      <c r="DK1999" s="307"/>
    </row>
    <row r="2000" spans="1:115" s="308" customFormat="1" ht="49.5" customHeight="1">
      <c r="A2000" s="29">
        <v>4</v>
      </c>
      <c r="B2000" s="29"/>
      <c r="C2000" s="111" t="s">
        <v>2571</v>
      </c>
      <c r="D2000" s="54" t="s">
        <v>2572</v>
      </c>
      <c r="E2000" s="54" t="s">
        <v>2573</v>
      </c>
      <c r="F2000" s="54" t="s">
        <v>2574</v>
      </c>
      <c r="G2000" s="54" t="s">
        <v>2575</v>
      </c>
      <c r="H2000" s="55">
        <v>39500</v>
      </c>
      <c r="I2000" s="29"/>
      <c r="J2000" s="29"/>
      <c r="K2000" s="29" t="s">
        <v>2576</v>
      </c>
      <c r="L2000" s="54" t="s">
        <v>2577</v>
      </c>
      <c r="M2000" s="54" t="s">
        <v>2578</v>
      </c>
      <c r="N2000" s="307"/>
      <c r="O2000" s="307"/>
      <c r="P2000" s="307"/>
      <c r="Q2000" s="307"/>
      <c r="R2000" s="307"/>
      <c r="S2000" s="307"/>
      <c r="T2000" s="307"/>
      <c r="U2000" s="307"/>
      <c r="V2000" s="307"/>
      <c r="W2000" s="307"/>
      <c r="X2000" s="307"/>
      <c r="Y2000" s="307"/>
      <c r="Z2000" s="307"/>
      <c r="AA2000" s="307"/>
      <c r="AB2000" s="307"/>
      <c r="AC2000" s="307"/>
      <c r="AD2000" s="307"/>
      <c r="AE2000" s="307"/>
      <c r="AF2000" s="307"/>
      <c r="AG2000" s="307"/>
      <c r="AH2000" s="307"/>
      <c r="AI2000" s="307"/>
      <c r="AJ2000" s="307"/>
      <c r="AK2000" s="307"/>
      <c r="AL2000" s="307"/>
      <c r="AM2000" s="307"/>
      <c r="AN2000" s="307"/>
      <c r="AO2000" s="307"/>
      <c r="AP2000" s="307"/>
      <c r="AQ2000" s="307"/>
      <c r="AR2000" s="307"/>
      <c r="AS2000" s="307"/>
      <c r="AT2000" s="307"/>
      <c r="AU2000" s="307"/>
      <c r="AV2000" s="307"/>
      <c r="AW2000" s="307"/>
      <c r="AX2000" s="307"/>
      <c r="AY2000" s="307"/>
      <c r="AZ2000" s="307"/>
      <c r="BA2000" s="307"/>
      <c r="BB2000" s="307"/>
      <c r="BC2000" s="307"/>
      <c r="BD2000" s="307"/>
      <c r="BE2000" s="307"/>
      <c r="BF2000" s="307"/>
      <c r="BG2000" s="307"/>
      <c r="BH2000" s="307"/>
      <c r="BI2000" s="307"/>
      <c r="BJ2000" s="307"/>
      <c r="BK2000" s="307"/>
      <c r="BL2000" s="307"/>
      <c r="BM2000" s="307"/>
      <c r="BN2000" s="307"/>
      <c r="BO2000" s="307"/>
      <c r="BP2000" s="307"/>
      <c r="BQ2000" s="307"/>
      <c r="BR2000" s="307"/>
      <c r="BS2000" s="307"/>
      <c r="BT2000" s="307"/>
      <c r="BU2000" s="307"/>
      <c r="BV2000" s="307"/>
      <c r="BW2000" s="307"/>
      <c r="BX2000" s="307"/>
      <c r="BY2000" s="307"/>
      <c r="BZ2000" s="307"/>
      <c r="CA2000" s="307"/>
      <c r="CB2000" s="307"/>
      <c r="CC2000" s="307"/>
      <c r="CD2000" s="307"/>
      <c r="CE2000" s="307"/>
      <c r="CF2000" s="307"/>
      <c r="CG2000" s="307"/>
      <c r="CH2000" s="307"/>
      <c r="CI2000" s="307"/>
      <c r="CJ2000" s="307"/>
      <c r="CK2000" s="307"/>
      <c r="CL2000" s="307"/>
      <c r="CM2000" s="307"/>
      <c r="CN2000" s="307"/>
      <c r="CO2000" s="307"/>
      <c r="CP2000" s="307"/>
      <c r="CQ2000" s="307"/>
      <c r="CR2000" s="307"/>
      <c r="CS2000" s="307"/>
      <c r="CT2000" s="307"/>
      <c r="CU2000" s="307"/>
      <c r="CV2000" s="307"/>
      <c r="CW2000" s="307"/>
      <c r="CX2000" s="307"/>
      <c r="CY2000" s="307"/>
      <c r="CZ2000" s="307"/>
      <c r="DA2000" s="307"/>
      <c r="DB2000" s="307"/>
      <c r="DC2000" s="307"/>
      <c r="DD2000" s="307"/>
      <c r="DE2000" s="307"/>
      <c r="DF2000" s="307"/>
      <c r="DG2000" s="307"/>
      <c r="DH2000" s="307"/>
      <c r="DI2000" s="307"/>
      <c r="DJ2000" s="307"/>
      <c r="DK2000" s="307"/>
    </row>
    <row r="2001" spans="1:115" s="308" customFormat="1" ht="49.5" customHeight="1">
      <c r="A2001" s="29">
        <v>5</v>
      </c>
      <c r="B2001" s="29"/>
      <c r="C2001" s="111" t="s">
        <v>2579</v>
      </c>
      <c r="D2001" s="54" t="s">
        <v>2580</v>
      </c>
      <c r="E2001" s="54" t="s">
        <v>2581</v>
      </c>
      <c r="F2001" s="54" t="s">
        <v>2582</v>
      </c>
      <c r="G2001" s="54" t="s">
        <v>2583</v>
      </c>
      <c r="H2001" s="55">
        <v>800</v>
      </c>
      <c r="I2001" s="29"/>
      <c r="J2001" s="29"/>
      <c r="K2001" s="29" t="s">
        <v>2576</v>
      </c>
      <c r="L2001" s="54" t="s">
        <v>2584</v>
      </c>
      <c r="M2001" s="54" t="s">
        <v>2578</v>
      </c>
      <c r="N2001" s="307"/>
      <c r="O2001" s="307"/>
      <c r="P2001" s="307"/>
      <c r="Q2001" s="307"/>
      <c r="R2001" s="307"/>
      <c r="S2001" s="307"/>
      <c r="T2001" s="307"/>
      <c r="U2001" s="307"/>
      <c r="V2001" s="307"/>
      <c r="W2001" s="307"/>
      <c r="X2001" s="307"/>
      <c r="Y2001" s="307"/>
      <c r="Z2001" s="307"/>
      <c r="AA2001" s="307"/>
      <c r="AB2001" s="307"/>
      <c r="AC2001" s="307"/>
      <c r="AD2001" s="307"/>
      <c r="AE2001" s="307"/>
      <c r="AF2001" s="307"/>
      <c r="AG2001" s="307"/>
      <c r="AH2001" s="307"/>
      <c r="AI2001" s="307"/>
      <c r="AJ2001" s="307"/>
      <c r="AK2001" s="307"/>
      <c r="AL2001" s="307"/>
      <c r="AM2001" s="307"/>
      <c r="AN2001" s="307"/>
      <c r="AO2001" s="307"/>
      <c r="AP2001" s="307"/>
      <c r="AQ2001" s="307"/>
      <c r="AR2001" s="307"/>
      <c r="AS2001" s="307"/>
      <c r="AT2001" s="307"/>
      <c r="AU2001" s="307"/>
      <c r="AV2001" s="307"/>
      <c r="AW2001" s="307"/>
      <c r="AX2001" s="307"/>
      <c r="AY2001" s="307"/>
      <c r="AZ2001" s="307"/>
      <c r="BA2001" s="307"/>
      <c r="BB2001" s="307"/>
      <c r="BC2001" s="307"/>
      <c r="BD2001" s="307"/>
      <c r="BE2001" s="307"/>
      <c r="BF2001" s="307"/>
      <c r="BG2001" s="307"/>
      <c r="BH2001" s="307"/>
      <c r="BI2001" s="307"/>
      <c r="BJ2001" s="307"/>
      <c r="BK2001" s="307"/>
      <c r="BL2001" s="307"/>
      <c r="BM2001" s="307"/>
      <c r="BN2001" s="307"/>
      <c r="BO2001" s="307"/>
      <c r="BP2001" s="307"/>
      <c r="BQ2001" s="307"/>
      <c r="BR2001" s="307"/>
      <c r="BS2001" s="307"/>
      <c r="BT2001" s="307"/>
      <c r="BU2001" s="307"/>
      <c r="BV2001" s="307"/>
      <c r="BW2001" s="307"/>
      <c r="BX2001" s="307"/>
      <c r="BY2001" s="307"/>
      <c r="BZ2001" s="307"/>
      <c r="CA2001" s="307"/>
      <c r="CB2001" s="307"/>
      <c r="CC2001" s="307"/>
      <c r="CD2001" s="307"/>
      <c r="CE2001" s="307"/>
      <c r="CF2001" s="307"/>
      <c r="CG2001" s="307"/>
      <c r="CH2001" s="307"/>
      <c r="CI2001" s="307"/>
      <c r="CJ2001" s="307"/>
      <c r="CK2001" s="307"/>
      <c r="CL2001" s="307"/>
      <c r="CM2001" s="307"/>
      <c r="CN2001" s="307"/>
      <c r="CO2001" s="307"/>
      <c r="CP2001" s="307"/>
      <c r="CQ2001" s="307"/>
      <c r="CR2001" s="307"/>
      <c r="CS2001" s="307"/>
      <c r="CT2001" s="307"/>
      <c r="CU2001" s="307"/>
      <c r="CV2001" s="307"/>
      <c r="CW2001" s="307"/>
      <c r="CX2001" s="307"/>
      <c r="CY2001" s="307"/>
      <c r="CZ2001" s="307"/>
      <c r="DA2001" s="307"/>
      <c r="DB2001" s="307"/>
      <c r="DC2001" s="307"/>
      <c r="DD2001" s="307"/>
      <c r="DE2001" s="307"/>
      <c r="DF2001" s="307"/>
      <c r="DG2001" s="307"/>
      <c r="DH2001" s="307"/>
      <c r="DI2001" s="307"/>
      <c r="DJ2001" s="307"/>
      <c r="DK2001" s="307"/>
    </row>
    <row r="2002" spans="1:115" s="308" customFormat="1" ht="49.5" customHeight="1">
      <c r="A2002" s="29">
        <v>6</v>
      </c>
      <c r="B2002" s="29"/>
      <c r="C2002" s="111" t="s">
        <v>2585</v>
      </c>
      <c r="D2002" s="54" t="s">
        <v>2586</v>
      </c>
      <c r="E2002" s="54" t="s">
        <v>2587</v>
      </c>
      <c r="F2002" s="54" t="s">
        <v>2588</v>
      </c>
      <c r="G2002" s="54" t="s">
        <v>2583</v>
      </c>
      <c r="H2002" s="55">
        <v>4700</v>
      </c>
      <c r="I2002" s="29"/>
      <c r="J2002" s="29"/>
      <c r="K2002" s="29" t="s">
        <v>2576</v>
      </c>
      <c r="L2002" s="54" t="s">
        <v>2589</v>
      </c>
      <c r="M2002" s="54" t="s">
        <v>2578</v>
      </c>
      <c r="N2002" s="307"/>
      <c r="O2002" s="307"/>
      <c r="P2002" s="307"/>
      <c r="Q2002" s="307"/>
      <c r="R2002" s="307"/>
      <c r="S2002" s="307"/>
      <c r="T2002" s="307"/>
      <c r="U2002" s="307"/>
      <c r="V2002" s="307"/>
      <c r="W2002" s="307"/>
      <c r="X2002" s="307"/>
      <c r="Y2002" s="307"/>
      <c r="Z2002" s="307"/>
      <c r="AA2002" s="307"/>
      <c r="AB2002" s="307"/>
      <c r="AC2002" s="307"/>
      <c r="AD2002" s="307"/>
      <c r="AE2002" s="307"/>
      <c r="AF2002" s="307"/>
      <c r="AG2002" s="307"/>
      <c r="AH2002" s="307"/>
      <c r="AI2002" s="307"/>
      <c r="AJ2002" s="307"/>
      <c r="AK2002" s="307"/>
      <c r="AL2002" s="307"/>
      <c r="AM2002" s="307"/>
      <c r="AN2002" s="307"/>
      <c r="AO2002" s="307"/>
      <c r="AP2002" s="307"/>
      <c r="AQ2002" s="307"/>
      <c r="AR2002" s="307"/>
      <c r="AS2002" s="307"/>
      <c r="AT2002" s="307"/>
      <c r="AU2002" s="307"/>
      <c r="AV2002" s="307"/>
      <c r="AW2002" s="307"/>
      <c r="AX2002" s="307"/>
      <c r="AY2002" s="307"/>
      <c r="AZ2002" s="307"/>
      <c r="BA2002" s="307"/>
      <c r="BB2002" s="307"/>
      <c r="BC2002" s="307"/>
      <c r="BD2002" s="307"/>
      <c r="BE2002" s="307"/>
      <c r="BF2002" s="307"/>
      <c r="BG2002" s="307"/>
      <c r="BH2002" s="307"/>
      <c r="BI2002" s="307"/>
      <c r="BJ2002" s="307"/>
      <c r="BK2002" s="307"/>
      <c r="BL2002" s="307"/>
      <c r="BM2002" s="307"/>
      <c r="BN2002" s="307"/>
      <c r="BO2002" s="307"/>
      <c r="BP2002" s="307"/>
      <c r="BQ2002" s="307"/>
      <c r="BR2002" s="307"/>
      <c r="BS2002" s="307"/>
      <c r="BT2002" s="307"/>
      <c r="BU2002" s="307"/>
      <c r="BV2002" s="307"/>
      <c r="BW2002" s="307"/>
      <c r="BX2002" s="307"/>
      <c r="BY2002" s="307"/>
      <c r="BZ2002" s="307"/>
      <c r="CA2002" s="307"/>
      <c r="CB2002" s="307"/>
      <c r="CC2002" s="307"/>
      <c r="CD2002" s="307"/>
      <c r="CE2002" s="307"/>
      <c r="CF2002" s="307"/>
      <c r="CG2002" s="307"/>
      <c r="CH2002" s="307"/>
      <c r="CI2002" s="307"/>
      <c r="CJ2002" s="307"/>
      <c r="CK2002" s="307"/>
      <c r="CL2002" s="307"/>
      <c r="CM2002" s="307"/>
      <c r="CN2002" s="307"/>
      <c r="CO2002" s="307"/>
      <c r="CP2002" s="307"/>
      <c r="CQ2002" s="307"/>
      <c r="CR2002" s="307"/>
      <c r="CS2002" s="307"/>
      <c r="CT2002" s="307"/>
      <c r="CU2002" s="307"/>
      <c r="CV2002" s="307"/>
      <c r="CW2002" s="307"/>
      <c r="CX2002" s="307"/>
      <c r="CY2002" s="307"/>
      <c r="CZ2002" s="307"/>
      <c r="DA2002" s="307"/>
      <c r="DB2002" s="307"/>
      <c r="DC2002" s="307"/>
      <c r="DD2002" s="307"/>
      <c r="DE2002" s="307"/>
      <c r="DF2002" s="307"/>
      <c r="DG2002" s="307"/>
      <c r="DH2002" s="307"/>
      <c r="DI2002" s="307"/>
      <c r="DJ2002" s="307"/>
      <c r="DK2002" s="307"/>
    </row>
    <row r="2003" spans="1:115" s="308" customFormat="1" ht="49.5" customHeight="1">
      <c r="A2003" s="29">
        <v>7</v>
      </c>
      <c r="B2003" s="29"/>
      <c r="C2003" s="111" t="s">
        <v>36</v>
      </c>
      <c r="D2003" s="54" t="s">
        <v>2590</v>
      </c>
      <c r="E2003" s="54" t="s">
        <v>2591</v>
      </c>
      <c r="F2003" s="54" t="s">
        <v>2592</v>
      </c>
      <c r="G2003" s="54" t="s">
        <v>2593</v>
      </c>
      <c r="H2003" s="55">
        <v>200</v>
      </c>
      <c r="I2003" s="29"/>
      <c r="J2003" s="29"/>
      <c r="K2003" s="29" t="s">
        <v>2576</v>
      </c>
      <c r="L2003" s="54" t="s">
        <v>2594</v>
      </c>
      <c r="M2003" s="54" t="s">
        <v>2578</v>
      </c>
      <c r="N2003" s="307"/>
      <c r="O2003" s="307"/>
      <c r="P2003" s="307"/>
      <c r="Q2003" s="307"/>
      <c r="R2003" s="307"/>
      <c r="S2003" s="307"/>
      <c r="T2003" s="307"/>
      <c r="U2003" s="307"/>
      <c r="V2003" s="307"/>
      <c r="W2003" s="307"/>
      <c r="X2003" s="307"/>
      <c r="Y2003" s="307"/>
      <c r="Z2003" s="307"/>
      <c r="AA2003" s="307"/>
      <c r="AB2003" s="307"/>
      <c r="AC2003" s="307"/>
      <c r="AD2003" s="307"/>
      <c r="AE2003" s="307"/>
      <c r="AF2003" s="307"/>
      <c r="AG2003" s="307"/>
      <c r="AH2003" s="307"/>
      <c r="AI2003" s="307"/>
      <c r="AJ2003" s="307"/>
      <c r="AK2003" s="307"/>
      <c r="AL2003" s="307"/>
      <c r="AM2003" s="307"/>
      <c r="AN2003" s="307"/>
      <c r="AO2003" s="307"/>
      <c r="AP2003" s="307"/>
      <c r="AQ2003" s="307"/>
      <c r="AR2003" s="307"/>
      <c r="AS2003" s="307"/>
      <c r="AT2003" s="307"/>
      <c r="AU2003" s="307"/>
      <c r="AV2003" s="307"/>
      <c r="AW2003" s="307"/>
      <c r="AX2003" s="307"/>
      <c r="AY2003" s="307"/>
      <c r="AZ2003" s="307"/>
      <c r="BA2003" s="307"/>
      <c r="BB2003" s="307"/>
      <c r="BC2003" s="307"/>
      <c r="BD2003" s="307"/>
      <c r="BE2003" s="307"/>
      <c r="BF2003" s="307"/>
      <c r="BG2003" s="307"/>
      <c r="BH2003" s="307"/>
      <c r="BI2003" s="307"/>
      <c r="BJ2003" s="307"/>
      <c r="BK2003" s="307"/>
      <c r="BL2003" s="307"/>
      <c r="BM2003" s="307"/>
      <c r="BN2003" s="307"/>
      <c r="BO2003" s="307"/>
      <c r="BP2003" s="307"/>
      <c r="BQ2003" s="307"/>
      <c r="BR2003" s="307"/>
      <c r="BS2003" s="307"/>
      <c r="BT2003" s="307"/>
      <c r="BU2003" s="307"/>
      <c r="BV2003" s="307"/>
      <c r="BW2003" s="307"/>
      <c r="BX2003" s="307"/>
      <c r="BY2003" s="307"/>
      <c r="BZ2003" s="307"/>
      <c r="CA2003" s="307"/>
      <c r="CB2003" s="307"/>
      <c r="CC2003" s="307"/>
      <c r="CD2003" s="307"/>
      <c r="CE2003" s="307"/>
      <c r="CF2003" s="307"/>
      <c r="CG2003" s="307"/>
      <c r="CH2003" s="307"/>
      <c r="CI2003" s="307"/>
      <c r="CJ2003" s="307"/>
      <c r="CK2003" s="307"/>
      <c r="CL2003" s="307"/>
      <c r="CM2003" s="307"/>
      <c r="CN2003" s="307"/>
      <c r="CO2003" s="307"/>
      <c r="CP2003" s="307"/>
      <c r="CQ2003" s="307"/>
      <c r="CR2003" s="307"/>
      <c r="CS2003" s="307"/>
      <c r="CT2003" s="307"/>
      <c r="CU2003" s="307"/>
      <c r="CV2003" s="307"/>
      <c r="CW2003" s="307"/>
      <c r="CX2003" s="307"/>
      <c r="CY2003" s="307"/>
      <c r="CZ2003" s="307"/>
      <c r="DA2003" s="307"/>
      <c r="DB2003" s="307"/>
      <c r="DC2003" s="307"/>
      <c r="DD2003" s="307"/>
      <c r="DE2003" s="307"/>
      <c r="DF2003" s="307"/>
      <c r="DG2003" s="307"/>
      <c r="DH2003" s="307"/>
      <c r="DI2003" s="307"/>
      <c r="DJ2003" s="307"/>
      <c r="DK2003" s="307"/>
    </row>
    <row r="2004" spans="1:115" s="308" customFormat="1" ht="49.5" customHeight="1">
      <c r="A2004" s="29">
        <v>8</v>
      </c>
      <c r="B2004" s="29"/>
      <c r="C2004" s="309" t="s">
        <v>2595</v>
      </c>
      <c r="D2004" s="24" t="s">
        <v>2596</v>
      </c>
      <c r="E2004" s="54" t="s">
        <v>2597</v>
      </c>
      <c r="F2004" s="54" t="s">
        <v>2598</v>
      </c>
      <c r="G2004" s="24" t="s">
        <v>2599</v>
      </c>
      <c r="H2004" s="55">
        <v>3200</v>
      </c>
      <c r="I2004" s="29"/>
      <c r="J2004" s="29"/>
      <c r="K2004" s="56">
        <v>42258</v>
      </c>
      <c r="L2004" s="310" t="s">
        <v>2600</v>
      </c>
      <c r="M2004" s="311" t="s">
        <v>2557</v>
      </c>
      <c r="N2004" s="307"/>
      <c r="O2004" s="307"/>
      <c r="P2004" s="307"/>
      <c r="Q2004" s="307"/>
      <c r="R2004" s="307"/>
      <c r="S2004" s="307"/>
      <c r="T2004" s="307"/>
      <c r="U2004" s="307"/>
      <c r="V2004" s="307"/>
      <c r="W2004" s="307"/>
      <c r="X2004" s="307"/>
      <c r="Y2004" s="307"/>
      <c r="Z2004" s="307"/>
      <c r="AA2004" s="307"/>
      <c r="AB2004" s="307"/>
      <c r="AC2004" s="307"/>
      <c r="AD2004" s="307"/>
      <c r="AE2004" s="307"/>
      <c r="AF2004" s="307"/>
      <c r="AG2004" s="307"/>
      <c r="AH2004" s="307"/>
      <c r="AI2004" s="307"/>
      <c r="AJ2004" s="307"/>
      <c r="AK2004" s="307"/>
      <c r="AL2004" s="307"/>
      <c r="AM2004" s="307"/>
      <c r="AN2004" s="307"/>
      <c r="AO2004" s="307"/>
      <c r="AP2004" s="307"/>
      <c r="AQ2004" s="307"/>
      <c r="AR2004" s="307"/>
      <c r="AS2004" s="307"/>
      <c r="AT2004" s="307"/>
      <c r="AU2004" s="307"/>
      <c r="AV2004" s="307"/>
      <c r="AW2004" s="307"/>
      <c r="AX2004" s="307"/>
      <c r="AY2004" s="307"/>
      <c r="AZ2004" s="307"/>
      <c r="BA2004" s="307"/>
      <c r="BB2004" s="307"/>
      <c r="BC2004" s="307"/>
      <c r="BD2004" s="307"/>
      <c r="BE2004" s="307"/>
      <c r="BF2004" s="307"/>
      <c r="BG2004" s="307"/>
      <c r="BH2004" s="307"/>
      <c r="BI2004" s="307"/>
      <c r="BJ2004" s="307"/>
      <c r="BK2004" s="307"/>
      <c r="BL2004" s="307"/>
      <c r="BM2004" s="307"/>
      <c r="BN2004" s="307"/>
      <c r="BO2004" s="307"/>
      <c r="BP2004" s="307"/>
      <c r="BQ2004" s="307"/>
      <c r="BR2004" s="307"/>
      <c r="BS2004" s="307"/>
      <c r="BT2004" s="307"/>
      <c r="BU2004" s="307"/>
      <c r="BV2004" s="307"/>
      <c r="BW2004" s="307"/>
      <c r="BX2004" s="307"/>
      <c r="BY2004" s="307"/>
      <c r="BZ2004" s="307"/>
      <c r="CA2004" s="307"/>
      <c r="CB2004" s="307"/>
      <c r="CC2004" s="307"/>
      <c r="CD2004" s="307"/>
      <c r="CE2004" s="307"/>
      <c r="CF2004" s="307"/>
      <c r="CG2004" s="307"/>
      <c r="CH2004" s="307"/>
      <c r="CI2004" s="307"/>
      <c r="CJ2004" s="307"/>
      <c r="CK2004" s="307"/>
      <c r="CL2004" s="307"/>
      <c r="CM2004" s="307"/>
      <c r="CN2004" s="307"/>
      <c r="CO2004" s="307"/>
      <c r="CP2004" s="307"/>
      <c r="CQ2004" s="307"/>
      <c r="CR2004" s="307"/>
      <c r="CS2004" s="307"/>
      <c r="CT2004" s="307"/>
      <c r="CU2004" s="307"/>
      <c r="CV2004" s="307"/>
      <c r="CW2004" s="307"/>
      <c r="CX2004" s="307"/>
      <c r="CY2004" s="307"/>
      <c r="CZ2004" s="307"/>
      <c r="DA2004" s="307"/>
      <c r="DB2004" s="307"/>
      <c r="DC2004" s="307"/>
      <c r="DD2004" s="307"/>
      <c r="DE2004" s="307"/>
      <c r="DF2004" s="307"/>
      <c r="DG2004" s="307"/>
      <c r="DH2004" s="307"/>
      <c r="DI2004" s="307"/>
      <c r="DJ2004" s="307"/>
      <c r="DK2004" s="307"/>
    </row>
    <row r="2005" spans="1:115" s="308" customFormat="1" ht="55.5" customHeight="1">
      <c r="A2005" s="29">
        <v>9</v>
      </c>
      <c r="B2005" s="29"/>
      <c r="C2005" s="312" t="s">
        <v>2601</v>
      </c>
      <c r="D2005" s="313" t="s">
        <v>2602</v>
      </c>
      <c r="E2005" s="54" t="s">
        <v>2603</v>
      </c>
      <c r="F2005" s="54" t="s">
        <v>2604</v>
      </c>
      <c r="G2005" s="24" t="s">
        <v>2599</v>
      </c>
      <c r="H2005" s="55">
        <v>21600</v>
      </c>
      <c r="I2005" s="29"/>
      <c r="J2005" s="29"/>
      <c r="K2005" s="56">
        <v>42258</v>
      </c>
      <c r="L2005" s="310" t="s">
        <v>2605</v>
      </c>
      <c r="M2005" s="311" t="s">
        <v>2557</v>
      </c>
      <c r="N2005" s="307"/>
      <c r="O2005" s="307"/>
      <c r="P2005" s="307"/>
      <c r="Q2005" s="307"/>
      <c r="R2005" s="307"/>
      <c r="S2005" s="307"/>
      <c r="T2005" s="307"/>
      <c r="U2005" s="307"/>
      <c r="V2005" s="307"/>
      <c r="W2005" s="307"/>
      <c r="X2005" s="307"/>
      <c r="Y2005" s="307"/>
      <c r="Z2005" s="307"/>
      <c r="AA2005" s="307"/>
      <c r="AB2005" s="307"/>
      <c r="AC2005" s="307"/>
      <c r="AD2005" s="307"/>
      <c r="AE2005" s="307"/>
      <c r="AF2005" s="307"/>
      <c r="AG2005" s="307"/>
      <c r="AH2005" s="307"/>
      <c r="AI2005" s="307"/>
      <c r="AJ2005" s="307"/>
      <c r="AK2005" s="307"/>
      <c r="AL2005" s="307"/>
      <c r="AM2005" s="307"/>
      <c r="AN2005" s="307"/>
      <c r="AO2005" s="307"/>
      <c r="AP2005" s="307"/>
      <c r="AQ2005" s="307"/>
      <c r="AR2005" s="307"/>
      <c r="AS2005" s="307"/>
      <c r="AT2005" s="307"/>
      <c r="AU2005" s="307"/>
      <c r="AV2005" s="307"/>
      <c r="AW2005" s="307"/>
      <c r="AX2005" s="307"/>
      <c r="AY2005" s="307"/>
      <c r="AZ2005" s="307"/>
      <c r="BA2005" s="307"/>
      <c r="BB2005" s="307"/>
      <c r="BC2005" s="307"/>
      <c r="BD2005" s="307"/>
      <c r="BE2005" s="307"/>
      <c r="BF2005" s="307"/>
      <c r="BG2005" s="307"/>
      <c r="BH2005" s="307"/>
      <c r="BI2005" s="307"/>
      <c r="BJ2005" s="307"/>
      <c r="BK2005" s="307"/>
      <c r="BL2005" s="307"/>
      <c r="BM2005" s="307"/>
      <c r="BN2005" s="307"/>
      <c r="BO2005" s="307"/>
      <c r="BP2005" s="307"/>
      <c r="BQ2005" s="307"/>
      <c r="BR2005" s="307"/>
      <c r="BS2005" s="307"/>
      <c r="BT2005" s="307"/>
      <c r="BU2005" s="307"/>
      <c r="BV2005" s="307"/>
      <c r="BW2005" s="307"/>
      <c r="BX2005" s="307"/>
      <c r="BY2005" s="307"/>
      <c r="BZ2005" s="307"/>
      <c r="CA2005" s="307"/>
      <c r="CB2005" s="307"/>
      <c r="CC2005" s="307"/>
      <c r="CD2005" s="307"/>
      <c r="CE2005" s="307"/>
      <c r="CF2005" s="307"/>
      <c r="CG2005" s="307"/>
      <c r="CH2005" s="307"/>
      <c r="CI2005" s="307"/>
      <c r="CJ2005" s="307"/>
      <c r="CK2005" s="307"/>
      <c r="CL2005" s="307"/>
      <c r="CM2005" s="307"/>
      <c r="CN2005" s="307"/>
      <c r="CO2005" s="307"/>
      <c r="CP2005" s="307"/>
      <c r="CQ2005" s="307"/>
      <c r="CR2005" s="307"/>
      <c r="CS2005" s="307"/>
      <c r="CT2005" s="307"/>
      <c r="CU2005" s="307"/>
      <c r="CV2005" s="307"/>
      <c r="CW2005" s="307"/>
      <c r="CX2005" s="307"/>
      <c r="CY2005" s="307"/>
      <c r="CZ2005" s="307"/>
      <c r="DA2005" s="307"/>
      <c r="DB2005" s="307"/>
      <c r="DC2005" s="307"/>
      <c r="DD2005" s="307"/>
      <c r="DE2005" s="307"/>
      <c r="DF2005" s="307"/>
      <c r="DG2005" s="307"/>
      <c r="DH2005" s="307"/>
      <c r="DI2005" s="307"/>
      <c r="DJ2005" s="307"/>
      <c r="DK2005" s="307"/>
    </row>
    <row r="2006" spans="1:115" s="308" customFormat="1" ht="49.5" customHeight="1">
      <c r="A2006" s="29">
        <v>10</v>
      </c>
      <c r="B2006" s="29"/>
      <c r="C2006" s="309" t="s">
        <v>2606</v>
      </c>
      <c r="D2006" s="24" t="s">
        <v>2607</v>
      </c>
      <c r="E2006" s="54" t="s">
        <v>2608</v>
      </c>
      <c r="F2006" s="54" t="s">
        <v>2609</v>
      </c>
      <c r="G2006" s="24" t="s">
        <v>2610</v>
      </c>
      <c r="H2006" s="55">
        <v>625</v>
      </c>
      <c r="I2006" s="29"/>
      <c r="J2006" s="29"/>
      <c r="K2006" s="56">
        <v>42258</v>
      </c>
      <c r="L2006" s="310" t="s">
        <v>2611</v>
      </c>
      <c r="M2006" s="311" t="s">
        <v>2557</v>
      </c>
      <c r="N2006" s="307"/>
      <c r="O2006" s="307"/>
      <c r="P2006" s="307"/>
      <c r="Q2006" s="307"/>
      <c r="R2006" s="307"/>
      <c r="S2006" s="307"/>
      <c r="T2006" s="307"/>
      <c r="U2006" s="307"/>
      <c r="V2006" s="307"/>
      <c r="W2006" s="307"/>
      <c r="X2006" s="307"/>
      <c r="Y2006" s="307"/>
      <c r="Z2006" s="307"/>
      <c r="AA2006" s="307"/>
      <c r="AB2006" s="307"/>
      <c r="AC2006" s="307"/>
      <c r="AD2006" s="307"/>
      <c r="AE2006" s="307"/>
      <c r="AF2006" s="307"/>
      <c r="AG2006" s="307"/>
      <c r="AH2006" s="307"/>
      <c r="AI2006" s="307"/>
      <c r="AJ2006" s="307"/>
      <c r="AK2006" s="307"/>
      <c r="AL2006" s="307"/>
      <c r="AM2006" s="307"/>
      <c r="AN2006" s="307"/>
      <c r="AO2006" s="307"/>
      <c r="AP2006" s="307"/>
      <c r="AQ2006" s="307"/>
      <c r="AR2006" s="307"/>
      <c r="AS2006" s="307"/>
      <c r="AT2006" s="307"/>
      <c r="AU2006" s="307"/>
      <c r="AV2006" s="307"/>
      <c r="AW2006" s="307"/>
      <c r="AX2006" s="307"/>
      <c r="AY2006" s="307"/>
      <c r="AZ2006" s="307"/>
      <c r="BA2006" s="307"/>
      <c r="BB2006" s="307"/>
      <c r="BC2006" s="307"/>
      <c r="BD2006" s="307"/>
      <c r="BE2006" s="307"/>
      <c r="BF2006" s="307"/>
      <c r="BG2006" s="307"/>
      <c r="BH2006" s="307"/>
      <c r="BI2006" s="307"/>
      <c r="BJ2006" s="307"/>
      <c r="BK2006" s="307"/>
      <c r="BL2006" s="307"/>
      <c r="BM2006" s="307"/>
      <c r="BN2006" s="307"/>
      <c r="BO2006" s="307"/>
      <c r="BP2006" s="307"/>
      <c r="BQ2006" s="307"/>
      <c r="BR2006" s="307"/>
      <c r="BS2006" s="307"/>
      <c r="BT2006" s="307"/>
      <c r="BU2006" s="307"/>
      <c r="BV2006" s="307"/>
      <c r="BW2006" s="307"/>
      <c r="BX2006" s="307"/>
      <c r="BY2006" s="307"/>
      <c r="BZ2006" s="307"/>
      <c r="CA2006" s="307"/>
      <c r="CB2006" s="307"/>
      <c r="CC2006" s="307"/>
      <c r="CD2006" s="307"/>
      <c r="CE2006" s="307"/>
      <c r="CF2006" s="307"/>
      <c r="CG2006" s="307"/>
      <c r="CH2006" s="307"/>
      <c r="CI2006" s="307"/>
      <c r="CJ2006" s="307"/>
      <c r="CK2006" s="307"/>
      <c r="CL2006" s="307"/>
      <c r="CM2006" s="307"/>
      <c r="CN2006" s="307"/>
      <c r="CO2006" s="307"/>
      <c r="CP2006" s="307"/>
      <c r="CQ2006" s="307"/>
      <c r="CR2006" s="307"/>
      <c r="CS2006" s="307"/>
      <c r="CT2006" s="307"/>
      <c r="CU2006" s="307"/>
      <c r="CV2006" s="307"/>
      <c r="CW2006" s="307"/>
      <c r="CX2006" s="307"/>
      <c r="CY2006" s="307"/>
      <c r="CZ2006" s="307"/>
      <c r="DA2006" s="307"/>
      <c r="DB2006" s="307"/>
      <c r="DC2006" s="307"/>
      <c r="DD2006" s="307"/>
      <c r="DE2006" s="307"/>
      <c r="DF2006" s="307"/>
      <c r="DG2006" s="307"/>
      <c r="DH2006" s="307"/>
      <c r="DI2006" s="307"/>
      <c r="DJ2006" s="307"/>
      <c r="DK2006" s="307"/>
    </row>
    <row r="2007" spans="1:115" s="308" customFormat="1" ht="57.75" customHeight="1">
      <c r="A2007" s="29">
        <v>11</v>
      </c>
      <c r="B2007" s="29"/>
      <c r="C2007" s="309" t="s">
        <v>2612</v>
      </c>
      <c r="D2007" s="24" t="s">
        <v>2613</v>
      </c>
      <c r="E2007" s="54" t="s">
        <v>2614</v>
      </c>
      <c r="F2007" s="54" t="s">
        <v>2615</v>
      </c>
      <c r="G2007" s="313" t="s">
        <v>2593</v>
      </c>
      <c r="H2007" s="55">
        <v>200</v>
      </c>
      <c r="I2007" s="29"/>
      <c r="J2007" s="29"/>
      <c r="K2007" s="56">
        <v>42319</v>
      </c>
      <c r="L2007" s="310" t="s">
        <v>2616</v>
      </c>
      <c r="M2007" s="311" t="s">
        <v>2557</v>
      </c>
      <c r="N2007" s="307"/>
      <c r="O2007" s="307"/>
      <c r="P2007" s="307"/>
      <c r="Q2007" s="307"/>
      <c r="R2007" s="307"/>
      <c r="S2007" s="307"/>
      <c r="T2007" s="307"/>
      <c r="U2007" s="307"/>
      <c r="V2007" s="307"/>
      <c r="W2007" s="307"/>
      <c r="X2007" s="307"/>
      <c r="Y2007" s="307"/>
      <c r="Z2007" s="307"/>
      <c r="AA2007" s="307"/>
      <c r="AB2007" s="307"/>
      <c r="AC2007" s="307"/>
      <c r="AD2007" s="307"/>
      <c r="AE2007" s="307"/>
      <c r="AF2007" s="307"/>
      <c r="AG2007" s="307"/>
      <c r="AH2007" s="307"/>
      <c r="AI2007" s="307"/>
      <c r="AJ2007" s="307"/>
      <c r="AK2007" s="307"/>
      <c r="AL2007" s="307"/>
      <c r="AM2007" s="307"/>
      <c r="AN2007" s="307"/>
      <c r="AO2007" s="307"/>
      <c r="AP2007" s="307"/>
      <c r="AQ2007" s="307"/>
      <c r="AR2007" s="307"/>
      <c r="AS2007" s="307"/>
      <c r="AT2007" s="307"/>
      <c r="AU2007" s="307"/>
      <c r="AV2007" s="307"/>
      <c r="AW2007" s="307"/>
      <c r="AX2007" s="307"/>
      <c r="AY2007" s="307"/>
      <c r="AZ2007" s="307"/>
      <c r="BA2007" s="307"/>
      <c r="BB2007" s="307"/>
      <c r="BC2007" s="307"/>
      <c r="BD2007" s="307"/>
      <c r="BE2007" s="307"/>
      <c r="BF2007" s="307"/>
      <c r="BG2007" s="307"/>
      <c r="BH2007" s="307"/>
      <c r="BI2007" s="307"/>
      <c r="BJ2007" s="307"/>
      <c r="BK2007" s="307"/>
      <c r="BL2007" s="307"/>
      <c r="BM2007" s="307"/>
      <c r="BN2007" s="307"/>
      <c r="BO2007" s="307"/>
      <c r="BP2007" s="307"/>
      <c r="BQ2007" s="307"/>
      <c r="BR2007" s="307"/>
      <c r="BS2007" s="307"/>
      <c r="BT2007" s="307"/>
      <c r="BU2007" s="307"/>
      <c r="BV2007" s="307"/>
      <c r="BW2007" s="307"/>
      <c r="BX2007" s="307"/>
      <c r="BY2007" s="307"/>
      <c r="BZ2007" s="307"/>
      <c r="CA2007" s="307"/>
      <c r="CB2007" s="307"/>
      <c r="CC2007" s="307"/>
      <c r="CD2007" s="307"/>
      <c r="CE2007" s="307"/>
      <c r="CF2007" s="307"/>
      <c r="CG2007" s="307"/>
      <c r="CH2007" s="307"/>
      <c r="CI2007" s="307"/>
      <c r="CJ2007" s="307"/>
      <c r="CK2007" s="307"/>
      <c r="CL2007" s="307"/>
      <c r="CM2007" s="307"/>
      <c r="CN2007" s="307"/>
      <c r="CO2007" s="307"/>
      <c r="CP2007" s="307"/>
      <c r="CQ2007" s="307"/>
      <c r="CR2007" s="307"/>
      <c r="CS2007" s="307"/>
      <c r="CT2007" s="307"/>
      <c r="CU2007" s="307"/>
      <c r="CV2007" s="307"/>
      <c r="CW2007" s="307"/>
      <c r="CX2007" s="307"/>
      <c r="CY2007" s="307"/>
      <c r="CZ2007" s="307"/>
      <c r="DA2007" s="307"/>
      <c r="DB2007" s="307"/>
      <c r="DC2007" s="307"/>
      <c r="DD2007" s="307"/>
      <c r="DE2007" s="307"/>
      <c r="DF2007" s="307"/>
      <c r="DG2007" s="307"/>
      <c r="DH2007" s="307"/>
      <c r="DI2007" s="307"/>
      <c r="DJ2007" s="307"/>
      <c r="DK2007" s="307"/>
    </row>
    <row r="2008" spans="1:115" ht="49.5" customHeight="1">
      <c r="A2008" s="29">
        <v>12</v>
      </c>
      <c r="B2008" s="29"/>
      <c r="C2008" s="309" t="s">
        <v>2617</v>
      </c>
      <c r="D2008" s="24" t="s">
        <v>2618</v>
      </c>
      <c r="E2008" s="54" t="s">
        <v>2619</v>
      </c>
      <c r="F2008" s="54" t="s">
        <v>2620</v>
      </c>
      <c r="G2008" s="313" t="s">
        <v>2575</v>
      </c>
      <c r="H2008" s="55">
        <v>5400</v>
      </c>
      <c r="I2008" s="29"/>
      <c r="J2008" s="29"/>
      <c r="K2008" s="56">
        <v>42288</v>
      </c>
      <c r="L2008" s="310" t="s">
        <v>2621</v>
      </c>
      <c r="M2008" s="311" t="s">
        <v>2557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9">
        <v>13</v>
      </c>
      <c r="B2009" s="29"/>
      <c r="C2009" s="309" t="s">
        <v>2622</v>
      </c>
      <c r="D2009" s="313" t="s">
        <v>2623</v>
      </c>
      <c r="E2009" s="54" t="s">
        <v>2624</v>
      </c>
      <c r="F2009" s="54" t="s">
        <v>2625</v>
      </c>
      <c r="G2009" s="313" t="s">
        <v>2575</v>
      </c>
      <c r="H2009" s="55">
        <v>16898</v>
      </c>
      <c r="I2009" s="29"/>
      <c r="J2009" s="29"/>
      <c r="K2009" s="56">
        <v>42319</v>
      </c>
      <c r="L2009" s="310" t="s">
        <v>2626</v>
      </c>
      <c r="M2009" s="311" t="s">
        <v>2557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9">
        <v>14</v>
      </c>
      <c r="B2010" s="29"/>
      <c r="C2010" s="111" t="s">
        <v>2627</v>
      </c>
      <c r="D2010" s="54" t="s">
        <v>2628</v>
      </c>
      <c r="E2010" s="54" t="s">
        <v>2629</v>
      </c>
      <c r="F2010" s="54" t="s">
        <v>2630</v>
      </c>
      <c r="G2010" s="54" t="s">
        <v>1135</v>
      </c>
      <c r="H2010" s="55">
        <v>13850</v>
      </c>
      <c r="I2010" s="29"/>
      <c r="J2010" s="29"/>
      <c r="K2010" s="56">
        <v>42319</v>
      </c>
      <c r="L2010" s="54" t="s">
        <v>2631</v>
      </c>
      <c r="M2010" s="54" t="s">
        <v>2564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9">
        <v>15</v>
      </c>
      <c r="B2011" s="29"/>
      <c r="C2011" s="314" t="s">
        <v>2632</v>
      </c>
      <c r="D2011" s="57" t="s">
        <v>2633</v>
      </c>
      <c r="E2011" s="57" t="s">
        <v>2634</v>
      </c>
      <c r="F2011" s="57" t="s">
        <v>2635</v>
      </c>
      <c r="G2011" s="57" t="s">
        <v>2636</v>
      </c>
      <c r="H2011" s="55">
        <v>2220</v>
      </c>
      <c r="I2011" s="29"/>
      <c r="J2011" s="29"/>
      <c r="K2011" s="56">
        <v>42288</v>
      </c>
      <c r="L2011" s="54" t="s">
        <v>2637</v>
      </c>
      <c r="M2011" s="54" t="s">
        <v>2564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9">
        <v>16</v>
      </c>
      <c r="B2012" s="29"/>
      <c r="C2012" s="315" t="s">
        <v>2638</v>
      </c>
      <c r="D2012" s="57" t="s">
        <v>2639</v>
      </c>
      <c r="E2012" s="57" t="s">
        <v>2640</v>
      </c>
      <c r="F2012" s="57" t="s">
        <v>2641</v>
      </c>
      <c r="G2012" s="57" t="s">
        <v>985</v>
      </c>
      <c r="H2012" s="55">
        <v>8000</v>
      </c>
      <c r="I2012" s="29"/>
      <c r="J2012" s="29"/>
      <c r="K2012" s="56">
        <v>42288</v>
      </c>
      <c r="L2012" s="54" t="s">
        <v>2642</v>
      </c>
      <c r="M2012" s="54" t="s">
        <v>2564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>
      <c r="A2013" s="29">
        <v>17</v>
      </c>
      <c r="B2013" s="29"/>
      <c r="C2013" s="111" t="s">
        <v>2643</v>
      </c>
      <c r="D2013" s="57" t="s">
        <v>2644</v>
      </c>
      <c r="E2013" s="54" t="s">
        <v>2645</v>
      </c>
      <c r="F2013" s="57" t="s">
        <v>2646</v>
      </c>
      <c r="G2013" s="57" t="s">
        <v>985</v>
      </c>
      <c r="H2013" s="55">
        <v>9000</v>
      </c>
      <c r="I2013" s="29"/>
      <c r="J2013" s="29"/>
      <c r="K2013" s="56">
        <v>42288</v>
      </c>
      <c r="L2013" s="54" t="s">
        <v>2647</v>
      </c>
      <c r="M2013" s="54" t="s">
        <v>2564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9">
        <v>18</v>
      </c>
      <c r="B2014" s="29"/>
      <c r="C2014" s="111" t="s">
        <v>2648</v>
      </c>
      <c r="D2014" s="57" t="s">
        <v>2649</v>
      </c>
      <c r="E2014" s="54" t="s">
        <v>2650</v>
      </c>
      <c r="F2014" s="57" t="s">
        <v>2651</v>
      </c>
      <c r="G2014" s="57" t="s">
        <v>2652</v>
      </c>
      <c r="H2014" s="55">
        <v>2600</v>
      </c>
      <c r="I2014" s="29"/>
      <c r="J2014" s="29"/>
      <c r="K2014" s="56">
        <v>42288</v>
      </c>
      <c r="L2014" s="54" t="s">
        <v>2653</v>
      </c>
      <c r="M2014" s="54" t="s">
        <v>2564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51.75" customHeight="1">
      <c r="A2015" s="29">
        <v>19</v>
      </c>
      <c r="B2015" s="29"/>
      <c r="C2015" s="111" t="s">
        <v>2654</v>
      </c>
      <c r="D2015" s="54" t="s">
        <v>2655</v>
      </c>
      <c r="E2015" s="54" t="s">
        <v>2656</v>
      </c>
      <c r="F2015" s="57" t="s">
        <v>2657</v>
      </c>
      <c r="G2015" s="57" t="s">
        <v>1337</v>
      </c>
      <c r="H2015" s="55">
        <v>3050</v>
      </c>
      <c r="I2015" s="29"/>
      <c r="J2015" s="29"/>
      <c r="K2015" s="29" t="s">
        <v>2658</v>
      </c>
      <c r="L2015" s="54" t="s">
        <v>2659</v>
      </c>
      <c r="M2015" s="54" t="s">
        <v>2564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9">
        <v>20</v>
      </c>
      <c r="B2016" s="29"/>
      <c r="C2016" s="111" t="s">
        <v>2660</v>
      </c>
      <c r="D2016" s="54" t="s">
        <v>2655</v>
      </c>
      <c r="E2016" s="54" t="s">
        <v>2661</v>
      </c>
      <c r="F2016" s="57" t="s">
        <v>2662</v>
      </c>
      <c r="G2016" s="57" t="s">
        <v>2663</v>
      </c>
      <c r="H2016" s="55">
        <v>1020</v>
      </c>
      <c r="I2016" s="29"/>
      <c r="J2016" s="29"/>
      <c r="K2016" s="29" t="s">
        <v>2658</v>
      </c>
      <c r="L2016" s="54" t="s">
        <v>2664</v>
      </c>
      <c r="M2016" s="54" t="s">
        <v>2564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9">
        <v>21</v>
      </c>
      <c r="B2017" s="29"/>
      <c r="C2017" s="111" t="s">
        <v>2665</v>
      </c>
      <c r="D2017" s="54" t="s">
        <v>2655</v>
      </c>
      <c r="E2017" s="54" t="s">
        <v>2666</v>
      </c>
      <c r="F2017" s="57" t="s">
        <v>2667</v>
      </c>
      <c r="G2017" s="57" t="s">
        <v>2668</v>
      </c>
      <c r="H2017" s="55">
        <v>820</v>
      </c>
      <c r="I2017" s="29"/>
      <c r="J2017" s="29"/>
      <c r="K2017" s="29" t="s">
        <v>2658</v>
      </c>
      <c r="L2017" s="54" t="s">
        <v>2669</v>
      </c>
      <c r="M2017" s="54" t="s">
        <v>2564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59.25" customHeight="1">
      <c r="A2018" s="29">
        <v>22</v>
      </c>
      <c r="B2018" s="29"/>
      <c r="C2018" s="111" t="s">
        <v>2665</v>
      </c>
      <c r="D2018" s="54" t="s">
        <v>2655</v>
      </c>
      <c r="E2018" s="54" t="s">
        <v>2670</v>
      </c>
      <c r="F2018" s="57" t="s">
        <v>2671</v>
      </c>
      <c r="G2018" s="57" t="s">
        <v>2672</v>
      </c>
      <c r="H2018" s="55">
        <v>5200</v>
      </c>
      <c r="I2018" s="29"/>
      <c r="J2018" s="29"/>
      <c r="K2018" s="29" t="s">
        <v>2658</v>
      </c>
      <c r="L2018" s="54" t="s">
        <v>2673</v>
      </c>
      <c r="M2018" s="54" t="s">
        <v>2564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9">
        <v>23</v>
      </c>
      <c r="B2019" s="29"/>
      <c r="C2019" s="111" t="s">
        <v>2665</v>
      </c>
      <c r="D2019" s="54" t="s">
        <v>2655</v>
      </c>
      <c r="E2019" s="54" t="s">
        <v>2674</v>
      </c>
      <c r="F2019" s="57" t="s">
        <v>2675</v>
      </c>
      <c r="G2019" s="57" t="s">
        <v>2593</v>
      </c>
      <c r="H2019" s="55">
        <v>200</v>
      </c>
      <c r="I2019" s="29"/>
      <c r="J2019" s="29"/>
      <c r="K2019" s="29" t="s">
        <v>2658</v>
      </c>
      <c r="L2019" s="54" t="s">
        <v>2676</v>
      </c>
      <c r="M2019" s="54" t="s">
        <v>2564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9">
        <v>24</v>
      </c>
      <c r="B2020" s="29"/>
      <c r="C2020" s="111" t="s">
        <v>2677</v>
      </c>
      <c r="D2020" s="54" t="s">
        <v>2678</v>
      </c>
      <c r="E2020" s="54" t="s">
        <v>2679</v>
      </c>
      <c r="F2020" s="57" t="s">
        <v>2680</v>
      </c>
      <c r="G2020" s="57" t="s">
        <v>985</v>
      </c>
      <c r="H2020" s="55">
        <v>5000</v>
      </c>
      <c r="I2020" s="29"/>
      <c r="J2020" s="29"/>
      <c r="K2020" s="29" t="s">
        <v>2658</v>
      </c>
      <c r="L2020" s="54" t="s">
        <v>2681</v>
      </c>
      <c r="M2020" s="54" t="s">
        <v>2564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9">
        <v>25</v>
      </c>
      <c r="B2021" s="29"/>
      <c r="C2021" s="111" t="s">
        <v>2682</v>
      </c>
      <c r="D2021" s="54" t="s">
        <v>2683</v>
      </c>
      <c r="E2021" s="54" t="s">
        <v>2684</v>
      </c>
      <c r="F2021" s="57" t="s">
        <v>2685</v>
      </c>
      <c r="G2021" s="57" t="s">
        <v>2686</v>
      </c>
      <c r="H2021" s="55">
        <v>10200</v>
      </c>
      <c r="I2021" s="29"/>
      <c r="J2021" s="29"/>
      <c r="K2021" s="56">
        <v>42288</v>
      </c>
      <c r="L2021" s="54" t="s">
        <v>2687</v>
      </c>
      <c r="M2021" s="54" t="s">
        <v>2688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49.5" customHeight="1">
      <c r="A2022" s="29">
        <v>26</v>
      </c>
      <c r="B2022" s="29"/>
      <c r="C2022" s="111" t="s">
        <v>2689</v>
      </c>
      <c r="D2022" s="54" t="s">
        <v>2690</v>
      </c>
      <c r="E2022" s="54" t="s">
        <v>2691</v>
      </c>
      <c r="F2022" s="57" t="s">
        <v>2692</v>
      </c>
      <c r="G2022" s="57" t="s">
        <v>985</v>
      </c>
      <c r="H2022" s="55">
        <v>20000</v>
      </c>
      <c r="I2022" s="29"/>
      <c r="J2022" s="29"/>
      <c r="K2022" s="56">
        <v>42288</v>
      </c>
      <c r="L2022" s="54" t="s">
        <v>2693</v>
      </c>
      <c r="M2022" s="54" t="s">
        <v>2688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9">
        <v>27</v>
      </c>
      <c r="B2023" s="29"/>
      <c r="C2023" s="111" t="s">
        <v>2694</v>
      </c>
      <c r="D2023" s="54" t="s">
        <v>2695</v>
      </c>
      <c r="E2023" s="54" t="s">
        <v>2696</v>
      </c>
      <c r="F2023" s="57" t="s">
        <v>2697</v>
      </c>
      <c r="G2023" s="57" t="s">
        <v>2575</v>
      </c>
      <c r="H2023" s="55">
        <v>19660</v>
      </c>
      <c r="I2023" s="29"/>
      <c r="J2023" s="29"/>
      <c r="K2023" s="56">
        <v>42288</v>
      </c>
      <c r="L2023" s="54" t="s">
        <v>2698</v>
      </c>
      <c r="M2023" s="54" t="s">
        <v>2688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9">
        <v>28</v>
      </c>
      <c r="B2024" s="29"/>
      <c r="C2024" s="111" t="s">
        <v>2699</v>
      </c>
      <c r="D2024" s="54" t="s">
        <v>2700</v>
      </c>
      <c r="E2024" s="54" t="s">
        <v>2701</v>
      </c>
      <c r="F2024" s="57" t="s">
        <v>2702</v>
      </c>
      <c r="G2024" s="57" t="s">
        <v>985</v>
      </c>
      <c r="H2024" s="55">
        <v>9663</v>
      </c>
      <c r="I2024" s="29"/>
      <c r="J2024" s="29"/>
      <c r="K2024" s="56">
        <v>42319</v>
      </c>
      <c r="L2024" s="54" t="s">
        <v>2703</v>
      </c>
      <c r="M2024" s="54" t="s">
        <v>2688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9">
        <v>29</v>
      </c>
      <c r="B2025" s="29"/>
      <c r="C2025" s="111" t="s">
        <v>2704</v>
      </c>
      <c r="D2025" s="54" t="s">
        <v>2705</v>
      </c>
      <c r="E2025" s="54" t="s">
        <v>2706</v>
      </c>
      <c r="F2025" s="57" t="s">
        <v>2707</v>
      </c>
      <c r="G2025" s="57" t="s">
        <v>2593</v>
      </c>
      <c r="H2025" s="55">
        <v>200</v>
      </c>
      <c r="I2025" s="29"/>
      <c r="J2025" s="29"/>
      <c r="K2025" s="56">
        <v>42319</v>
      </c>
      <c r="L2025" s="54" t="s">
        <v>2708</v>
      </c>
      <c r="M2025" s="54" t="s">
        <v>2688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54.75" customHeight="1">
      <c r="A2026" s="29">
        <v>30</v>
      </c>
      <c r="B2026" s="29"/>
      <c r="C2026" s="111" t="s">
        <v>2709</v>
      </c>
      <c r="D2026" s="54" t="s">
        <v>2710</v>
      </c>
      <c r="E2026" s="54" t="s">
        <v>2711</v>
      </c>
      <c r="F2026" s="57" t="s">
        <v>2712</v>
      </c>
      <c r="G2026" s="57" t="s">
        <v>2593</v>
      </c>
      <c r="H2026" s="55">
        <v>200</v>
      </c>
      <c r="I2026" s="29"/>
      <c r="J2026" s="29"/>
      <c r="K2026" s="56">
        <v>42319</v>
      </c>
      <c r="L2026" s="54" t="s">
        <v>2713</v>
      </c>
      <c r="M2026" s="54" t="s">
        <v>2688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9">
        <v>31</v>
      </c>
      <c r="B2027" s="29"/>
      <c r="C2027" s="111" t="s">
        <v>2714</v>
      </c>
      <c r="D2027" s="54" t="s">
        <v>2715</v>
      </c>
      <c r="E2027" s="54" t="s">
        <v>2716</v>
      </c>
      <c r="F2027" s="57" t="s">
        <v>2717</v>
      </c>
      <c r="G2027" s="57" t="s">
        <v>2569</v>
      </c>
      <c r="H2027" s="55">
        <v>5000</v>
      </c>
      <c r="I2027" s="29"/>
      <c r="J2027" s="29"/>
      <c r="K2027" s="56">
        <v>42319</v>
      </c>
      <c r="L2027" s="54" t="s">
        <v>2718</v>
      </c>
      <c r="M2027" s="54" t="s">
        <v>2688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9">
        <v>32</v>
      </c>
      <c r="B2028" s="29"/>
      <c r="C2028" s="111" t="s">
        <v>2719</v>
      </c>
      <c r="D2028" s="54" t="s">
        <v>2720</v>
      </c>
      <c r="E2028" s="54" t="s">
        <v>2721</v>
      </c>
      <c r="F2028" s="57" t="s">
        <v>2722</v>
      </c>
      <c r="G2028" s="57" t="s">
        <v>2575</v>
      </c>
      <c r="H2028" s="55">
        <v>650</v>
      </c>
      <c r="I2028" s="29"/>
      <c r="J2028" s="29"/>
      <c r="K2028" s="56">
        <v>42319</v>
      </c>
      <c r="L2028" s="54" t="s">
        <v>2723</v>
      </c>
      <c r="M2028" s="54" t="s">
        <v>2688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9">
        <v>33</v>
      </c>
      <c r="B2029" s="29"/>
      <c r="C2029" s="111" t="s">
        <v>2724</v>
      </c>
      <c r="D2029" s="54" t="s">
        <v>2725</v>
      </c>
      <c r="E2029" s="54" t="s">
        <v>2726</v>
      </c>
      <c r="F2029" s="57" t="s">
        <v>2727</v>
      </c>
      <c r="G2029" s="57" t="s">
        <v>2569</v>
      </c>
      <c r="H2029" s="55">
        <v>3500</v>
      </c>
      <c r="I2029" s="29"/>
      <c r="J2029" s="29"/>
      <c r="K2029" s="56">
        <v>42319</v>
      </c>
      <c r="L2029" s="54" t="s">
        <v>2728</v>
      </c>
      <c r="M2029" s="54" t="s">
        <v>2688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9">
        <v>34</v>
      </c>
      <c r="B2030" s="29"/>
      <c r="C2030" s="111" t="s">
        <v>2729</v>
      </c>
      <c r="D2030" s="54" t="s">
        <v>2730</v>
      </c>
      <c r="E2030" s="54" t="s">
        <v>2731</v>
      </c>
      <c r="F2030" s="57" t="s">
        <v>2732</v>
      </c>
      <c r="G2030" s="57" t="s">
        <v>2575</v>
      </c>
      <c r="H2030" s="55">
        <v>1315</v>
      </c>
      <c r="I2030" s="29"/>
      <c r="J2030" s="29"/>
      <c r="K2030" s="56">
        <v>42319</v>
      </c>
      <c r="L2030" s="54" t="s">
        <v>2733</v>
      </c>
      <c r="M2030" s="54" t="s">
        <v>2688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9">
        <v>35</v>
      </c>
      <c r="B2031" s="29"/>
      <c r="C2031" s="111" t="s">
        <v>2734</v>
      </c>
      <c r="D2031" s="54" t="s">
        <v>2735</v>
      </c>
      <c r="E2031" s="54" t="s">
        <v>2736</v>
      </c>
      <c r="F2031" s="57" t="s">
        <v>2737</v>
      </c>
      <c r="G2031" s="57" t="s">
        <v>2738</v>
      </c>
      <c r="H2031" s="55">
        <v>400</v>
      </c>
      <c r="I2031" s="29"/>
      <c r="J2031" s="29"/>
      <c r="K2031" s="29" t="s">
        <v>2739</v>
      </c>
      <c r="L2031" s="54" t="s">
        <v>2740</v>
      </c>
      <c r="M2031" s="54" t="s">
        <v>2557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9">
        <v>36</v>
      </c>
      <c r="B2032" s="29"/>
      <c r="C2032" s="111" t="s">
        <v>2741</v>
      </c>
      <c r="D2032" s="54" t="s">
        <v>2742</v>
      </c>
      <c r="E2032" s="54" t="s">
        <v>2743</v>
      </c>
      <c r="F2032" s="57" t="s">
        <v>2744</v>
      </c>
      <c r="G2032" s="57" t="s">
        <v>985</v>
      </c>
      <c r="H2032" s="55">
        <v>2000</v>
      </c>
      <c r="I2032" s="29"/>
      <c r="J2032" s="29"/>
      <c r="K2032" s="29" t="s">
        <v>2739</v>
      </c>
      <c r="L2032" s="54" t="s">
        <v>2745</v>
      </c>
      <c r="M2032" s="54" t="s">
        <v>2557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9">
        <v>37</v>
      </c>
      <c r="B2033" s="29"/>
      <c r="C2033" s="111" t="s">
        <v>2746</v>
      </c>
      <c r="D2033" s="54" t="s">
        <v>2735</v>
      </c>
      <c r="E2033" s="54" t="s">
        <v>2747</v>
      </c>
      <c r="F2033" s="57" t="s">
        <v>2748</v>
      </c>
      <c r="G2033" s="57" t="s">
        <v>2749</v>
      </c>
      <c r="H2033" s="55">
        <v>2200</v>
      </c>
      <c r="I2033" s="29"/>
      <c r="J2033" s="29"/>
      <c r="K2033" s="29" t="s">
        <v>2739</v>
      </c>
      <c r="L2033" s="54" t="s">
        <v>2750</v>
      </c>
      <c r="M2033" s="54" t="s">
        <v>2557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9">
        <v>38</v>
      </c>
      <c r="B2034" s="29"/>
      <c r="C2034" s="111" t="s">
        <v>2751</v>
      </c>
      <c r="D2034" s="54" t="s">
        <v>2752</v>
      </c>
      <c r="E2034" s="54" t="s">
        <v>2753</v>
      </c>
      <c r="F2034" s="57" t="s">
        <v>2754</v>
      </c>
      <c r="G2034" s="57" t="s">
        <v>2593</v>
      </c>
      <c r="H2034" s="55">
        <v>200</v>
      </c>
      <c r="I2034" s="29"/>
      <c r="J2034" s="29"/>
      <c r="K2034" s="29" t="s">
        <v>2739</v>
      </c>
      <c r="L2034" s="54" t="s">
        <v>2755</v>
      </c>
      <c r="M2034" s="54" t="s">
        <v>2557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9">
        <v>39</v>
      </c>
      <c r="B2035" s="29"/>
      <c r="C2035" s="111" t="s">
        <v>2751</v>
      </c>
      <c r="D2035" s="54" t="s">
        <v>2752</v>
      </c>
      <c r="E2035" s="54" t="s">
        <v>2756</v>
      </c>
      <c r="F2035" s="57" t="s">
        <v>2757</v>
      </c>
      <c r="G2035" s="57" t="s">
        <v>2610</v>
      </c>
      <c r="H2035" s="55">
        <v>575</v>
      </c>
      <c r="I2035" s="29"/>
      <c r="J2035" s="29"/>
      <c r="K2035" s="29" t="s">
        <v>2739</v>
      </c>
      <c r="L2035" s="54" t="s">
        <v>2758</v>
      </c>
      <c r="M2035" s="54" t="s">
        <v>2557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72" customHeight="1">
      <c r="A2036" s="29">
        <v>40</v>
      </c>
      <c r="B2036" s="29"/>
      <c r="C2036" s="111" t="s">
        <v>2759</v>
      </c>
      <c r="D2036" s="54" t="s">
        <v>2760</v>
      </c>
      <c r="E2036" s="54" t="s">
        <v>2761</v>
      </c>
      <c r="F2036" s="57" t="s">
        <v>2762</v>
      </c>
      <c r="G2036" s="57" t="s">
        <v>2610</v>
      </c>
      <c r="H2036" s="55">
        <v>2820</v>
      </c>
      <c r="I2036" s="29"/>
      <c r="J2036" s="29"/>
      <c r="K2036" s="29" t="s">
        <v>2658</v>
      </c>
      <c r="L2036" s="54" t="s">
        <v>2763</v>
      </c>
      <c r="M2036" s="54" t="s">
        <v>2578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103.5" customHeight="1">
      <c r="A2037" s="29">
        <v>41</v>
      </c>
      <c r="B2037" s="29"/>
      <c r="C2037" s="111" t="s">
        <v>2764</v>
      </c>
      <c r="D2037" s="54" t="s">
        <v>2765</v>
      </c>
      <c r="E2037" s="54" t="s">
        <v>2766</v>
      </c>
      <c r="F2037" s="57" t="s">
        <v>2767</v>
      </c>
      <c r="G2037" s="57" t="s">
        <v>2768</v>
      </c>
      <c r="H2037" s="55">
        <v>45680</v>
      </c>
      <c r="I2037" s="29"/>
      <c r="J2037" s="29"/>
      <c r="K2037" s="29" t="s">
        <v>2658</v>
      </c>
      <c r="L2037" s="54" t="s">
        <v>2769</v>
      </c>
      <c r="M2037" s="54" t="s">
        <v>2578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9">
        <v>42</v>
      </c>
      <c r="B2038" s="29"/>
      <c r="C2038" s="111" t="s">
        <v>2770</v>
      </c>
      <c r="D2038" s="54" t="s">
        <v>2771</v>
      </c>
      <c r="E2038" s="54" t="s">
        <v>2772</v>
      </c>
      <c r="F2038" s="57" t="s">
        <v>2773</v>
      </c>
      <c r="G2038" s="57" t="s">
        <v>2569</v>
      </c>
      <c r="H2038" s="55">
        <v>5351</v>
      </c>
      <c r="I2038" s="29"/>
      <c r="J2038" s="29"/>
      <c r="K2038" s="29" t="s">
        <v>2658</v>
      </c>
      <c r="L2038" s="54" t="s">
        <v>2774</v>
      </c>
      <c r="M2038" s="54" t="s">
        <v>2578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9">
        <v>43</v>
      </c>
      <c r="B2039" s="29"/>
      <c r="C2039" s="111" t="s">
        <v>2775</v>
      </c>
      <c r="D2039" s="54" t="s">
        <v>2771</v>
      </c>
      <c r="E2039" s="54" t="s">
        <v>2772</v>
      </c>
      <c r="F2039" s="57" t="s">
        <v>2776</v>
      </c>
      <c r="G2039" s="57" t="s">
        <v>2569</v>
      </c>
      <c r="H2039" s="55">
        <v>5351</v>
      </c>
      <c r="I2039" s="29"/>
      <c r="J2039" s="29"/>
      <c r="K2039" s="29" t="s">
        <v>2658</v>
      </c>
      <c r="L2039" s="54" t="s">
        <v>2777</v>
      </c>
      <c r="M2039" s="54" t="s">
        <v>2578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9">
        <v>44</v>
      </c>
      <c r="B2040" s="29"/>
      <c r="C2040" s="111" t="s">
        <v>2778</v>
      </c>
      <c r="D2040" s="54" t="s">
        <v>2779</v>
      </c>
      <c r="E2040" s="54" t="s">
        <v>2780</v>
      </c>
      <c r="F2040" s="57" t="s">
        <v>2781</v>
      </c>
      <c r="G2040" s="57" t="s">
        <v>2782</v>
      </c>
      <c r="H2040" s="55">
        <v>3780</v>
      </c>
      <c r="I2040" s="29"/>
      <c r="J2040" s="29"/>
      <c r="K2040" s="29" t="s">
        <v>2739</v>
      </c>
      <c r="L2040" s="54" t="s">
        <v>2783</v>
      </c>
      <c r="M2040" s="54" t="s">
        <v>2578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>
      <c r="A2041" s="29">
        <v>45</v>
      </c>
      <c r="B2041" s="29"/>
      <c r="C2041" s="111" t="s">
        <v>2784</v>
      </c>
      <c r="D2041" s="54" t="s">
        <v>2785</v>
      </c>
      <c r="E2041" s="54" t="s">
        <v>2786</v>
      </c>
      <c r="F2041" s="57" t="s">
        <v>2787</v>
      </c>
      <c r="G2041" s="57" t="s">
        <v>985</v>
      </c>
      <c r="H2041" s="55">
        <v>2000</v>
      </c>
      <c r="I2041" s="29"/>
      <c r="J2041" s="29"/>
      <c r="K2041" s="29" t="s">
        <v>2739</v>
      </c>
      <c r="L2041" s="54" t="s">
        <v>2788</v>
      </c>
      <c r="M2041" s="54" t="s">
        <v>2578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>
      <c r="A2042" s="29">
        <v>46</v>
      </c>
      <c r="B2042" s="29"/>
      <c r="C2042" s="111" t="s">
        <v>1188</v>
      </c>
      <c r="D2042" s="54" t="s">
        <v>2785</v>
      </c>
      <c r="E2042" s="54" t="s">
        <v>2789</v>
      </c>
      <c r="F2042" s="57" t="s">
        <v>2790</v>
      </c>
      <c r="G2042" s="57" t="s">
        <v>985</v>
      </c>
      <c r="H2042" s="55">
        <v>5000</v>
      </c>
      <c r="I2042" s="29"/>
      <c r="J2042" s="29"/>
      <c r="K2042" s="29" t="s">
        <v>2739</v>
      </c>
      <c r="L2042" s="54" t="s">
        <v>2791</v>
      </c>
      <c r="M2042" s="54" t="s">
        <v>2578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49.5" customHeight="1">
      <c r="A2043" s="29">
        <v>47</v>
      </c>
      <c r="B2043" s="29"/>
      <c r="C2043" s="111" t="s">
        <v>2792</v>
      </c>
      <c r="D2043" s="54" t="s">
        <v>2793</v>
      </c>
      <c r="E2043" s="54" t="s">
        <v>2794</v>
      </c>
      <c r="F2043" s="57" t="s">
        <v>2795</v>
      </c>
      <c r="G2043" s="57" t="s">
        <v>2796</v>
      </c>
      <c r="H2043" s="55">
        <v>39955</v>
      </c>
      <c r="I2043" s="29"/>
      <c r="J2043" s="29"/>
      <c r="K2043" s="29" t="s">
        <v>2797</v>
      </c>
      <c r="L2043" s="54" t="s">
        <v>2798</v>
      </c>
      <c r="M2043" s="54" t="s">
        <v>2578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9">
        <v>48</v>
      </c>
      <c r="B2044" s="29"/>
      <c r="C2044" s="111" t="s">
        <v>2799</v>
      </c>
      <c r="D2044" s="54" t="s">
        <v>2800</v>
      </c>
      <c r="E2044" s="54" t="s">
        <v>2801</v>
      </c>
      <c r="F2044" s="57" t="s">
        <v>2802</v>
      </c>
      <c r="G2044" s="57" t="s">
        <v>2803</v>
      </c>
      <c r="H2044" s="55">
        <v>4120</v>
      </c>
      <c r="I2044" s="29"/>
      <c r="J2044" s="29"/>
      <c r="K2044" s="29" t="s">
        <v>2797</v>
      </c>
      <c r="L2044" s="54" t="s">
        <v>2804</v>
      </c>
      <c r="M2044" s="54" t="s">
        <v>2578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9">
        <v>49</v>
      </c>
      <c r="B2045" s="29"/>
      <c r="C2045" s="111" t="s">
        <v>2805</v>
      </c>
      <c r="D2045" s="54" t="s">
        <v>2806</v>
      </c>
      <c r="E2045" s="57" t="s">
        <v>2807</v>
      </c>
      <c r="F2045" s="57" t="s">
        <v>2808</v>
      </c>
      <c r="G2045" s="57" t="s">
        <v>2575</v>
      </c>
      <c r="H2045" s="55">
        <v>12657</v>
      </c>
      <c r="I2045" s="29"/>
      <c r="J2045" s="29"/>
      <c r="K2045" s="29" t="s">
        <v>2809</v>
      </c>
      <c r="L2045" s="54" t="s">
        <v>2810</v>
      </c>
      <c r="M2045" s="54" t="s">
        <v>2564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>
      <c r="A2046" s="29">
        <v>50</v>
      </c>
      <c r="B2046" s="29"/>
      <c r="C2046" s="111" t="s">
        <v>2811</v>
      </c>
      <c r="D2046" s="54" t="s">
        <v>2806</v>
      </c>
      <c r="E2046" s="54" t="s">
        <v>2812</v>
      </c>
      <c r="F2046" s="57" t="s">
        <v>2813</v>
      </c>
      <c r="G2046" s="57" t="s">
        <v>2814</v>
      </c>
      <c r="H2046" s="55">
        <v>12714</v>
      </c>
      <c r="I2046" s="29"/>
      <c r="J2046" s="29"/>
      <c r="K2046" s="29" t="s">
        <v>2809</v>
      </c>
      <c r="L2046" s="54" t="s">
        <v>2815</v>
      </c>
      <c r="M2046" s="54" t="s">
        <v>2564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9">
        <v>51</v>
      </c>
      <c r="B2047" s="29"/>
      <c r="C2047" s="111" t="s">
        <v>2816</v>
      </c>
      <c r="D2047" s="54" t="s">
        <v>2572</v>
      </c>
      <c r="E2047" s="54" t="s">
        <v>2817</v>
      </c>
      <c r="F2047" s="57" t="s">
        <v>2818</v>
      </c>
      <c r="G2047" s="57" t="s">
        <v>2672</v>
      </c>
      <c r="H2047" s="55">
        <v>8200</v>
      </c>
      <c r="I2047" s="29"/>
      <c r="J2047" s="29"/>
      <c r="K2047" s="29" t="s">
        <v>2809</v>
      </c>
      <c r="L2047" s="54" t="s">
        <v>2819</v>
      </c>
      <c r="M2047" s="54" t="s">
        <v>2564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>
      <c r="A2048" s="29">
        <v>52</v>
      </c>
      <c r="B2048" s="29"/>
      <c r="C2048" s="111" t="s">
        <v>2820</v>
      </c>
      <c r="D2048" s="54" t="s">
        <v>2821</v>
      </c>
      <c r="E2048" s="54" t="s">
        <v>2822</v>
      </c>
      <c r="F2048" s="57" t="s">
        <v>2823</v>
      </c>
      <c r="G2048" s="57" t="s">
        <v>2575</v>
      </c>
      <c r="H2048" s="55">
        <v>34769</v>
      </c>
      <c r="I2048" s="29"/>
      <c r="J2048" s="29"/>
      <c r="K2048" s="29" t="s">
        <v>2809</v>
      </c>
      <c r="L2048" s="54" t="s">
        <v>2824</v>
      </c>
      <c r="M2048" s="54" t="s">
        <v>2564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9">
        <v>53</v>
      </c>
      <c r="B2049" s="29"/>
      <c r="C2049" s="111" t="s">
        <v>2825</v>
      </c>
      <c r="D2049" s="54" t="s">
        <v>2826</v>
      </c>
      <c r="E2049" s="54" t="s">
        <v>2827</v>
      </c>
      <c r="F2049" s="57" t="s">
        <v>2828</v>
      </c>
      <c r="G2049" s="57" t="s">
        <v>2575</v>
      </c>
      <c r="H2049" s="55">
        <v>1105</v>
      </c>
      <c r="I2049" s="29"/>
      <c r="J2049" s="29"/>
      <c r="K2049" s="29" t="s">
        <v>2809</v>
      </c>
      <c r="L2049" s="54" t="s">
        <v>2829</v>
      </c>
      <c r="M2049" s="54" t="s">
        <v>2564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9">
        <v>54</v>
      </c>
      <c r="B2050" s="29"/>
      <c r="C2050" s="111" t="s">
        <v>2830</v>
      </c>
      <c r="D2050" s="54" t="s">
        <v>2831</v>
      </c>
      <c r="E2050" s="54" t="s">
        <v>2832</v>
      </c>
      <c r="F2050" s="57" t="s">
        <v>2833</v>
      </c>
      <c r="G2050" s="57" t="s">
        <v>1135</v>
      </c>
      <c r="H2050" s="55">
        <v>889</v>
      </c>
      <c r="I2050" s="29"/>
      <c r="J2050" s="29"/>
      <c r="K2050" s="29" t="s">
        <v>2809</v>
      </c>
      <c r="L2050" s="54" t="s">
        <v>2834</v>
      </c>
      <c r="M2050" s="54" t="s">
        <v>2835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9">
        <v>55</v>
      </c>
      <c r="B2051" s="29"/>
      <c r="C2051" s="111" t="s">
        <v>2836</v>
      </c>
      <c r="D2051" s="54" t="s">
        <v>2837</v>
      </c>
      <c r="E2051" s="54" t="s">
        <v>2838</v>
      </c>
      <c r="F2051" s="57" t="s">
        <v>2839</v>
      </c>
      <c r="G2051" s="57" t="s">
        <v>985</v>
      </c>
      <c r="H2051" s="55">
        <v>2000</v>
      </c>
      <c r="I2051" s="29"/>
      <c r="J2051" s="29"/>
      <c r="K2051" s="29" t="s">
        <v>2809</v>
      </c>
      <c r="L2051" s="54" t="s">
        <v>2840</v>
      </c>
      <c r="M2051" s="54" t="s">
        <v>2578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>
      <c r="A2052" s="29">
        <v>56</v>
      </c>
      <c r="B2052" s="29"/>
      <c r="C2052" s="111" t="s">
        <v>2841</v>
      </c>
      <c r="D2052" s="54" t="s">
        <v>2842</v>
      </c>
      <c r="E2052" s="54" t="s">
        <v>2843</v>
      </c>
      <c r="F2052" s="57" t="s">
        <v>2844</v>
      </c>
      <c r="G2052" s="57" t="s">
        <v>2569</v>
      </c>
      <c r="H2052" s="55">
        <v>1674</v>
      </c>
      <c r="I2052" s="29"/>
      <c r="J2052" s="29"/>
      <c r="K2052" s="29" t="s">
        <v>2809</v>
      </c>
      <c r="L2052" s="54" t="s">
        <v>2845</v>
      </c>
      <c r="M2052" s="54" t="s">
        <v>2835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9">
        <v>57</v>
      </c>
      <c r="B2053" s="29"/>
      <c r="C2053" s="111" t="s">
        <v>2846</v>
      </c>
      <c r="D2053" s="54" t="s">
        <v>2847</v>
      </c>
      <c r="E2053" s="54" t="s">
        <v>2848</v>
      </c>
      <c r="F2053" s="57" t="s">
        <v>2849</v>
      </c>
      <c r="G2053" s="57" t="s">
        <v>2796</v>
      </c>
      <c r="H2053" s="55">
        <v>10050</v>
      </c>
      <c r="I2053" s="29"/>
      <c r="J2053" s="29"/>
      <c r="K2053" s="29" t="s">
        <v>2809</v>
      </c>
      <c r="L2053" s="54" t="s">
        <v>2850</v>
      </c>
      <c r="M2053" s="54" t="s">
        <v>2835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>
      <c r="A2054" s="29">
        <v>58</v>
      </c>
      <c r="B2054" s="29"/>
      <c r="C2054" s="111" t="s">
        <v>2851</v>
      </c>
      <c r="D2054" s="54" t="s">
        <v>2831</v>
      </c>
      <c r="E2054" s="54" t="s">
        <v>2852</v>
      </c>
      <c r="F2054" s="57" t="s">
        <v>2853</v>
      </c>
      <c r="G2054" s="57" t="s">
        <v>2668</v>
      </c>
      <c r="H2054" s="55">
        <v>400</v>
      </c>
      <c r="I2054" s="29"/>
      <c r="J2054" s="29"/>
      <c r="K2054" s="29" t="s">
        <v>2809</v>
      </c>
      <c r="L2054" s="54" t="s">
        <v>2854</v>
      </c>
      <c r="M2054" s="54" t="s">
        <v>2835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9">
        <v>59</v>
      </c>
      <c r="B2055" s="29"/>
      <c r="C2055" s="111" t="s">
        <v>2855</v>
      </c>
      <c r="D2055" s="54" t="s">
        <v>2856</v>
      </c>
      <c r="E2055" s="54" t="s">
        <v>2857</v>
      </c>
      <c r="F2055" s="57" t="s">
        <v>2858</v>
      </c>
      <c r="G2055" s="57" t="s">
        <v>2575</v>
      </c>
      <c r="H2055" s="55">
        <v>16750</v>
      </c>
      <c r="I2055" s="29"/>
      <c r="J2055" s="29"/>
      <c r="K2055" s="29" t="s">
        <v>2809</v>
      </c>
      <c r="L2055" s="54" t="s">
        <v>2859</v>
      </c>
      <c r="M2055" s="54" t="s">
        <v>2835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49.5" customHeight="1">
      <c r="A2056" s="29">
        <v>60</v>
      </c>
      <c r="B2056" s="29"/>
      <c r="C2056" s="111" t="s">
        <v>2860</v>
      </c>
      <c r="D2056" s="54" t="s">
        <v>2861</v>
      </c>
      <c r="E2056" s="54" t="s">
        <v>2862</v>
      </c>
      <c r="F2056" s="57" t="s">
        <v>2863</v>
      </c>
      <c r="G2056" s="57" t="s">
        <v>985</v>
      </c>
      <c r="H2056" s="55">
        <v>20000</v>
      </c>
      <c r="I2056" s="29"/>
      <c r="J2056" s="29"/>
      <c r="K2056" s="29" t="s">
        <v>2809</v>
      </c>
      <c r="L2056" s="54" t="s">
        <v>2864</v>
      </c>
      <c r="M2056" s="54" t="s">
        <v>2835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9">
        <v>61</v>
      </c>
      <c r="B2057" s="29"/>
      <c r="C2057" s="111" t="s">
        <v>2865</v>
      </c>
      <c r="D2057" s="54" t="s">
        <v>2831</v>
      </c>
      <c r="E2057" s="54" t="s">
        <v>2866</v>
      </c>
      <c r="F2057" s="57" t="s">
        <v>2867</v>
      </c>
      <c r="G2057" s="57" t="s">
        <v>2796</v>
      </c>
      <c r="H2057" s="55">
        <v>5050</v>
      </c>
      <c r="I2057" s="29"/>
      <c r="J2057" s="29"/>
      <c r="K2057" s="29" t="s">
        <v>2809</v>
      </c>
      <c r="L2057" s="54" t="s">
        <v>2868</v>
      </c>
      <c r="M2057" s="54" t="s">
        <v>2835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49.5" customHeight="1">
      <c r="A2058" s="29">
        <v>62</v>
      </c>
      <c r="B2058" s="29"/>
      <c r="C2058" s="111" t="s">
        <v>2869</v>
      </c>
      <c r="D2058" s="54" t="s">
        <v>2870</v>
      </c>
      <c r="E2058" s="54" t="s">
        <v>2871</v>
      </c>
      <c r="F2058" s="57" t="s">
        <v>2872</v>
      </c>
      <c r="G2058" s="57" t="s">
        <v>2796</v>
      </c>
      <c r="H2058" s="55">
        <v>6190</v>
      </c>
      <c r="I2058" s="29"/>
      <c r="J2058" s="29"/>
      <c r="K2058" s="29" t="s">
        <v>2873</v>
      </c>
      <c r="L2058" s="54" t="s">
        <v>2874</v>
      </c>
      <c r="M2058" s="54" t="s">
        <v>2578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57" customHeight="1">
      <c r="A2059" s="29">
        <v>63</v>
      </c>
      <c r="B2059" s="29"/>
      <c r="C2059" s="111" t="s">
        <v>2875</v>
      </c>
      <c r="D2059" s="54" t="s">
        <v>2870</v>
      </c>
      <c r="E2059" s="54" t="s">
        <v>2876</v>
      </c>
      <c r="F2059" s="57" t="s">
        <v>2877</v>
      </c>
      <c r="G2059" s="57" t="s">
        <v>2796</v>
      </c>
      <c r="H2059" s="55">
        <v>3200</v>
      </c>
      <c r="I2059" s="29"/>
      <c r="J2059" s="29"/>
      <c r="K2059" s="29" t="s">
        <v>2873</v>
      </c>
      <c r="L2059" s="54" t="s">
        <v>2878</v>
      </c>
      <c r="M2059" s="54" t="s">
        <v>2578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49.5" customHeight="1">
      <c r="A2060" s="29">
        <v>64</v>
      </c>
      <c r="B2060" s="29"/>
      <c r="C2060" s="111" t="s">
        <v>2879</v>
      </c>
      <c r="D2060" s="54" t="s">
        <v>2880</v>
      </c>
      <c r="E2060" s="54" t="s">
        <v>2881</v>
      </c>
      <c r="F2060" s="57" t="s">
        <v>2882</v>
      </c>
      <c r="G2060" s="57" t="s">
        <v>985</v>
      </c>
      <c r="H2060" s="55">
        <v>5000</v>
      </c>
      <c r="I2060" s="29"/>
      <c r="J2060" s="29"/>
      <c r="K2060" s="29" t="s">
        <v>2873</v>
      </c>
      <c r="L2060" s="54" t="s">
        <v>2883</v>
      </c>
      <c r="M2060" s="54" t="s">
        <v>2578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49.5" customHeight="1">
      <c r="A2061" s="29">
        <v>65</v>
      </c>
      <c r="B2061" s="29"/>
      <c r="C2061" s="111" t="s">
        <v>1724</v>
      </c>
      <c r="D2061" s="54" t="s">
        <v>2884</v>
      </c>
      <c r="E2061" s="54" t="s">
        <v>2885</v>
      </c>
      <c r="F2061" s="57" t="s">
        <v>2886</v>
      </c>
      <c r="G2061" s="57" t="s">
        <v>2887</v>
      </c>
      <c r="H2061" s="55">
        <v>700</v>
      </c>
      <c r="I2061" s="29"/>
      <c r="J2061" s="29"/>
      <c r="K2061" s="29" t="s">
        <v>2873</v>
      </c>
      <c r="L2061" s="54" t="s">
        <v>2888</v>
      </c>
      <c r="M2061" s="54" t="s">
        <v>2578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>
      <c r="A2062" s="29">
        <v>66</v>
      </c>
      <c r="B2062" s="29"/>
      <c r="C2062" s="111" t="s">
        <v>1724</v>
      </c>
      <c r="D2062" s="54" t="s">
        <v>2884</v>
      </c>
      <c r="E2062" s="54" t="s">
        <v>2889</v>
      </c>
      <c r="F2062" s="57" t="s">
        <v>2890</v>
      </c>
      <c r="G2062" s="57" t="s">
        <v>2593</v>
      </c>
      <c r="H2062" s="55">
        <v>200</v>
      </c>
      <c r="I2062" s="29"/>
      <c r="J2062" s="29"/>
      <c r="K2062" s="29" t="s">
        <v>2873</v>
      </c>
      <c r="L2062" s="54" t="s">
        <v>2891</v>
      </c>
      <c r="M2062" s="54" t="s">
        <v>2578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49.5" customHeight="1">
      <c r="A2063" s="29">
        <v>67</v>
      </c>
      <c r="B2063" s="29"/>
      <c r="C2063" s="111" t="s">
        <v>2892</v>
      </c>
      <c r="D2063" s="54" t="s">
        <v>2893</v>
      </c>
      <c r="E2063" s="54" t="s">
        <v>2894</v>
      </c>
      <c r="F2063" s="57" t="s">
        <v>2895</v>
      </c>
      <c r="G2063" s="57" t="s">
        <v>2668</v>
      </c>
      <c r="H2063" s="55">
        <v>17550</v>
      </c>
      <c r="I2063" s="29"/>
      <c r="J2063" s="29"/>
      <c r="K2063" s="29" t="s">
        <v>2873</v>
      </c>
      <c r="L2063" s="54" t="s">
        <v>2896</v>
      </c>
      <c r="M2063" s="54" t="s">
        <v>2578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9">
        <v>68</v>
      </c>
      <c r="B2064" s="29"/>
      <c r="C2064" s="111" t="s">
        <v>2897</v>
      </c>
      <c r="D2064" s="54" t="s">
        <v>2898</v>
      </c>
      <c r="E2064" s="54" t="s">
        <v>2899</v>
      </c>
      <c r="F2064" s="57" t="s">
        <v>2900</v>
      </c>
      <c r="G2064" s="57" t="s">
        <v>2901</v>
      </c>
      <c r="H2064" s="55">
        <v>5400</v>
      </c>
      <c r="I2064" s="29"/>
      <c r="J2064" s="29"/>
      <c r="K2064" s="29" t="s">
        <v>2902</v>
      </c>
      <c r="L2064" s="54" t="s">
        <v>2903</v>
      </c>
      <c r="M2064" s="54" t="s">
        <v>2564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49.5" customHeight="1">
      <c r="A2065" s="29">
        <v>69</v>
      </c>
      <c r="B2065" s="29"/>
      <c r="C2065" s="111" t="s">
        <v>2904</v>
      </c>
      <c r="D2065" s="54" t="s">
        <v>2905</v>
      </c>
      <c r="E2065" s="54" t="s">
        <v>2906</v>
      </c>
      <c r="F2065" s="57" t="s">
        <v>2907</v>
      </c>
      <c r="G2065" s="57" t="s">
        <v>2575</v>
      </c>
      <c r="H2065" s="55">
        <v>4365</v>
      </c>
      <c r="I2065" s="29"/>
      <c r="J2065" s="29"/>
      <c r="K2065" s="29" t="s">
        <v>2908</v>
      </c>
      <c r="L2065" s="54" t="s">
        <v>2909</v>
      </c>
      <c r="M2065" s="54" t="s">
        <v>2564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>
      <c r="A2066" s="29">
        <v>70</v>
      </c>
      <c r="B2066" s="29"/>
      <c r="C2066" s="111" t="s">
        <v>2910</v>
      </c>
      <c r="D2066" s="24" t="s">
        <v>2911</v>
      </c>
      <c r="E2066" s="24" t="s">
        <v>2912</v>
      </c>
      <c r="F2066" s="57" t="s">
        <v>2913</v>
      </c>
      <c r="G2066" s="57" t="s">
        <v>2914</v>
      </c>
      <c r="H2066" s="55">
        <v>7860</v>
      </c>
      <c r="I2066" s="29"/>
      <c r="J2066" s="29"/>
      <c r="K2066" s="29" t="s">
        <v>2658</v>
      </c>
      <c r="L2066" s="24" t="s">
        <v>2915</v>
      </c>
      <c r="M2066" s="54" t="s">
        <v>2578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49.5" customHeight="1">
      <c r="A2067" s="29">
        <v>71</v>
      </c>
      <c r="B2067" s="29"/>
      <c r="C2067" s="111" t="s">
        <v>2916</v>
      </c>
      <c r="D2067" s="54" t="s">
        <v>2917</v>
      </c>
      <c r="E2067" s="54" t="s">
        <v>2866</v>
      </c>
      <c r="F2067" s="57" t="s">
        <v>2918</v>
      </c>
      <c r="G2067" s="57" t="s">
        <v>2796</v>
      </c>
      <c r="H2067" s="55">
        <v>3200</v>
      </c>
      <c r="I2067" s="29"/>
      <c r="J2067" s="29"/>
      <c r="K2067" s="56">
        <v>42491</v>
      </c>
      <c r="L2067" s="54" t="s">
        <v>2919</v>
      </c>
      <c r="M2067" s="54" t="s">
        <v>2835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49.5" customHeight="1">
      <c r="A2068" s="29">
        <v>72</v>
      </c>
      <c r="B2068" s="29"/>
      <c r="C2068" s="111" t="s">
        <v>2920</v>
      </c>
      <c r="D2068" s="54" t="s">
        <v>2917</v>
      </c>
      <c r="E2068" s="54" t="s">
        <v>2866</v>
      </c>
      <c r="F2068" s="57" t="s">
        <v>2921</v>
      </c>
      <c r="G2068" s="57" t="s">
        <v>2796</v>
      </c>
      <c r="H2068" s="55">
        <v>10200</v>
      </c>
      <c r="I2068" s="29"/>
      <c r="J2068" s="29"/>
      <c r="K2068" s="56">
        <v>42491</v>
      </c>
      <c r="L2068" s="54" t="s">
        <v>2922</v>
      </c>
      <c r="M2068" s="54" t="s">
        <v>2835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>
      <c r="A2069" s="29">
        <v>73</v>
      </c>
      <c r="B2069" s="29"/>
      <c r="C2069" s="111" t="s">
        <v>2923</v>
      </c>
      <c r="D2069" s="54" t="s">
        <v>2917</v>
      </c>
      <c r="E2069" s="54" t="s">
        <v>2924</v>
      </c>
      <c r="F2069" s="57" t="s">
        <v>2925</v>
      </c>
      <c r="G2069" s="57" t="s">
        <v>985</v>
      </c>
      <c r="H2069" s="55">
        <v>5000</v>
      </c>
      <c r="I2069" s="29"/>
      <c r="J2069" s="29"/>
      <c r="K2069" s="56">
        <v>42491</v>
      </c>
      <c r="L2069" s="54" t="s">
        <v>2926</v>
      </c>
      <c r="M2069" s="54" t="s">
        <v>2835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9.5" customHeight="1">
      <c r="A2070" s="29">
        <v>74</v>
      </c>
      <c r="B2070" s="29"/>
      <c r="C2070" s="314" t="s">
        <v>2927</v>
      </c>
      <c r="D2070" s="57" t="s">
        <v>2928</v>
      </c>
      <c r="E2070" s="57" t="s">
        <v>2929</v>
      </c>
      <c r="F2070" s="57" t="s">
        <v>2930</v>
      </c>
      <c r="G2070" s="57" t="s">
        <v>2931</v>
      </c>
      <c r="H2070" s="55">
        <v>5000</v>
      </c>
      <c r="I2070" s="29"/>
      <c r="J2070" s="29"/>
      <c r="K2070" s="56">
        <v>42288</v>
      </c>
      <c r="L2070" s="54" t="s">
        <v>2932</v>
      </c>
      <c r="M2070" s="54" t="s">
        <v>2564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9">
        <v>75</v>
      </c>
      <c r="B2071" s="29"/>
      <c r="C2071" s="111" t="s">
        <v>2933</v>
      </c>
      <c r="D2071" s="24" t="s">
        <v>2934</v>
      </c>
      <c r="E2071" s="24" t="s">
        <v>2935</v>
      </c>
      <c r="F2071" s="57" t="s">
        <v>2936</v>
      </c>
      <c r="G2071" s="57" t="s">
        <v>2796</v>
      </c>
      <c r="H2071" s="55">
        <v>5200</v>
      </c>
      <c r="I2071" s="29"/>
      <c r="J2071" s="29"/>
      <c r="K2071" s="29" t="s">
        <v>2937</v>
      </c>
      <c r="L2071" s="24" t="s">
        <v>2938</v>
      </c>
      <c r="M2071" s="24" t="s">
        <v>2835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53.25" customHeight="1">
      <c r="A2072" s="29">
        <v>76</v>
      </c>
      <c r="B2072" s="29"/>
      <c r="C2072" s="113" t="s">
        <v>29</v>
      </c>
      <c r="D2072" s="4" t="s">
        <v>2939</v>
      </c>
      <c r="E2072" s="4" t="s">
        <v>2940</v>
      </c>
      <c r="F2072" s="316" t="s">
        <v>2941</v>
      </c>
      <c r="G2072" s="316" t="s">
        <v>985</v>
      </c>
      <c r="H2072" s="317">
        <v>5000</v>
      </c>
      <c r="I2072" s="29"/>
      <c r="J2072" s="29"/>
      <c r="K2072" s="29" t="s">
        <v>2942</v>
      </c>
      <c r="L2072" s="4" t="s">
        <v>2943</v>
      </c>
      <c r="M2072" s="4" t="s">
        <v>2578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>
      <c r="A2073" s="29">
        <v>77</v>
      </c>
      <c r="B2073" s="29"/>
      <c r="C2073" s="111" t="s">
        <v>2944</v>
      </c>
      <c r="D2073" s="54" t="s">
        <v>2572</v>
      </c>
      <c r="E2073" s="54" t="s">
        <v>2945</v>
      </c>
      <c r="F2073" s="57" t="s">
        <v>2946</v>
      </c>
      <c r="G2073" s="57" t="s">
        <v>985</v>
      </c>
      <c r="H2073" s="55">
        <v>9800</v>
      </c>
      <c r="I2073" s="29"/>
      <c r="J2073" s="29"/>
      <c r="K2073" s="29" t="s">
        <v>2947</v>
      </c>
      <c r="L2073" s="318" t="s">
        <v>2948</v>
      </c>
      <c r="M2073" s="54" t="s">
        <v>2578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57" customHeight="1">
      <c r="A2074" s="29">
        <v>78</v>
      </c>
      <c r="B2074" s="29"/>
      <c r="C2074" s="111" t="s">
        <v>2949</v>
      </c>
      <c r="D2074" s="54" t="s">
        <v>2950</v>
      </c>
      <c r="E2074" s="54" t="s">
        <v>2951</v>
      </c>
      <c r="F2074" s="57" t="s">
        <v>2952</v>
      </c>
      <c r="G2074" s="57" t="s">
        <v>2668</v>
      </c>
      <c r="H2074" s="55">
        <v>536</v>
      </c>
      <c r="I2074" s="29"/>
      <c r="J2074" s="29"/>
      <c r="K2074" s="56">
        <v>42590</v>
      </c>
      <c r="L2074" s="54" t="s">
        <v>2953</v>
      </c>
      <c r="M2074" s="54" t="s">
        <v>2835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>
      <c r="A2075" s="29">
        <v>79</v>
      </c>
      <c r="B2075" s="29"/>
      <c r="C2075" s="111" t="s">
        <v>2954</v>
      </c>
      <c r="D2075" s="54" t="s">
        <v>2955</v>
      </c>
      <c r="E2075" s="54" t="s">
        <v>2956</v>
      </c>
      <c r="F2075" s="57" t="s">
        <v>2957</v>
      </c>
      <c r="G2075" s="57" t="s">
        <v>2668</v>
      </c>
      <c r="H2075" s="55">
        <v>21913</v>
      </c>
      <c r="I2075" s="29"/>
      <c r="J2075" s="29"/>
      <c r="K2075" s="56">
        <v>42590</v>
      </c>
      <c r="L2075" s="54" t="s">
        <v>2958</v>
      </c>
      <c r="M2075" s="54" t="s">
        <v>2835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49.5" customHeight="1">
      <c r="A2076" s="29">
        <v>80</v>
      </c>
      <c r="B2076" s="29"/>
      <c r="C2076" s="111" t="s">
        <v>37</v>
      </c>
      <c r="D2076" s="54" t="s">
        <v>2959</v>
      </c>
      <c r="E2076" s="54" t="s">
        <v>2960</v>
      </c>
      <c r="F2076" s="57" t="s">
        <v>2961</v>
      </c>
      <c r="G2076" s="57" t="s">
        <v>2962</v>
      </c>
      <c r="H2076" s="55">
        <v>1477</v>
      </c>
      <c r="I2076" s="29"/>
      <c r="J2076" s="29"/>
      <c r="K2076" s="56">
        <v>42621</v>
      </c>
      <c r="L2076" s="54" t="s">
        <v>2963</v>
      </c>
      <c r="M2076" s="54" t="s">
        <v>2835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49.5" customHeight="1">
      <c r="A2077" s="29">
        <v>81</v>
      </c>
      <c r="B2077" s="29"/>
      <c r="C2077" s="111" t="s">
        <v>2964</v>
      </c>
      <c r="D2077" s="54" t="s">
        <v>2959</v>
      </c>
      <c r="E2077" s="54" t="s">
        <v>2965</v>
      </c>
      <c r="F2077" s="57" t="s">
        <v>2966</v>
      </c>
      <c r="G2077" s="57" t="s">
        <v>2967</v>
      </c>
      <c r="H2077" s="55">
        <v>24000</v>
      </c>
      <c r="I2077" s="29"/>
      <c r="J2077" s="29"/>
      <c r="K2077" s="56">
        <v>42621</v>
      </c>
      <c r="L2077" s="54" t="s">
        <v>2968</v>
      </c>
      <c r="M2077" s="54" t="s">
        <v>2835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9.5" customHeight="1">
      <c r="A2078" s="29">
        <v>82</v>
      </c>
      <c r="B2078" s="29"/>
      <c r="C2078" s="111" t="s">
        <v>2969</v>
      </c>
      <c r="D2078" s="54" t="s">
        <v>2970</v>
      </c>
      <c r="E2078" s="54" t="s">
        <v>2971</v>
      </c>
      <c r="F2078" s="57" t="s">
        <v>2972</v>
      </c>
      <c r="G2078" s="57" t="s">
        <v>2973</v>
      </c>
      <c r="H2078" s="55">
        <v>94850</v>
      </c>
      <c r="I2078" s="29"/>
      <c r="J2078" s="29"/>
      <c r="K2078" s="56">
        <v>42590</v>
      </c>
      <c r="L2078" s="54" t="s">
        <v>2974</v>
      </c>
      <c r="M2078" s="54" t="s">
        <v>2835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>
      <c r="A2079" s="29">
        <v>83</v>
      </c>
      <c r="B2079" s="29"/>
      <c r="C2079" s="111" t="s">
        <v>2975</v>
      </c>
      <c r="D2079" s="54" t="s">
        <v>2959</v>
      </c>
      <c r="E2079" s="54" t="s">
        <v>2976</v>
      </c>
      <c r="F2079" s="57" t="s">
        <v>2977</v>
      </c>
      <c r="G2079" s="57" t="s">
        <v>985</v>
      </c>
      <c r="H2079" s="55">
        <v>20000</v>
      </c>
      <c r="I2079" s="29"/>
      <c r="J2079" s="29"/>
      <c r="K2079" s="56">
        <v>42621</v>
      </c>
      <c r="L2079" s="54" t="s">
        <v>2978</v>
      </c>
      <c r="M2079" s="54" t="s">
        <v>2835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49.5" customHeight="1">
      <c r="A2080" s="29">
        <v>84</v>
      </c>
      <c r="B2080" s="29"/>
      <c r="C2080" s="111" t="s">
        <v>2979</v>
      </c>
      <c r="D2080" s="54" t="s">
        <v>2980</v>
      </c>
      <c r="E2080" s="54" t="s">
        <v>2981</v>
      </c>
      <c r="F2080" s="57" t="s">
        <v>2982</v>
      </c>
      <c r="G2080" s="57" t="s">
        <v>2668</v>
      </c>
      <c r="H2080" s="55">
        <v>450</v>
      </c>
      <c r="I2080" s="29"/>
      <c r="J2080" s="29"/>
      <c r="K2080" s="56">
        <v>42621</v>
      </c>
      <c r="L2080" s="54" t="s">
        <v>2983</v>
      </c>
      <c r="M2080" s="54" t="s">
        <v>2835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59.25" customHeight="1">
      <c r="A2081" s="29">
        <v>85</v>
      </c>
      <c r="B2081" s="29"/>
      <c r="C2081" s="111" t="s">
        <v>2984</v>
      </c>
      <c r="D2081" s="54" t="s">
        <v>2970</v>
      </c>
      <c r="E2081" s="54" t="s">
        <v>2985</v>
      </c>
      <c r="F2081" s="57" t="s">
        <v>2986</v>
      </c>
      <c r="G2081" s="57" t="s">
        <v>2593</v>
      </c>
      <c r="H2081" s="55">
        <v>200</v>
      </c>
      <c r="I2081" s="29"/>
      <c r="J2081" s="29"/>
      <c r="K2081" s="56">
        <v>42590</v>
      </c>
      <c r="L2081" s="54" t="s">
        <v>2987</v>
      </c>
      <c r="M2081" s="54" t="s">
        <v>2835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9.5" customHeight="1">
      <c r="A2082" s="29">
        <v>86</v>
      </c>
      <c r="B2082" s="29"/>
      <c r="C2082" s="111" t="s">
        <v>2988</v>
      </c>
      <c r="D2082" s="54" t="s">
        <v>2989</v>
      </c>
      <c r="E2082" s="54" t="s">
        <v>2990</v>
      </c>
      <c r="F2082" s="57" t="s">
        <v>2991</v>
      </c>
      <c r="G2082" s="57" t="s">
        <v>985</v>
      </c>
      <c r="H2082" s="55">
        <v>5000</v>
      </c>
      <c r="I2082" s="29"/>
      <c r="J2082" s="29"/>
      <c r="K2082" s="56">
        <v>42621</v>
      </c>
      <c r="L2082" s="54" t="s">
        <v>2992</v>
      </c>
      <c r="M2082" s="54" t="s">
        <v>2835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49.5" customHeight="1">
      <c r="A2083" s="29">
        <v>87</v>
      </c>
      <c r="B2083" s="29"/>
      <c r="C2083" s="111" t="s">
        <v>2993</v>
      </c>
      <c r="D2083" s="54" t="s">
        <v>2994</v>
      </c>
      <c r="E2083" s="54" t="s">
        <v>2995</v>
      </c>
      <c r="F2083" s="57" t="s">
        <v>2996</v>
      </c>
      <c r="G2083" s="57" t="s">
        <v>985</v>
      </c>
      <c r="H2083" s="55">
        <v>5000</v>
      </c>
      <c r="I2083" s="29"/>
      <c r="J2083" s="29"/>
      <c r="K2083" s="56" t="s">
        <v>2997</v>
      </c>
      <c r="L2083" s="54" t="s">
        <v>2998</v>
      </c>
      <c r="M2083" s="54" t="s">
        <v>2564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49.5" customHeight="1">
      <c r="A2084" s="29">
        <v>88</v>
      </c>
      <c r="B2084" s="29"/>
      <c r="C2084" s="111" t="s">
        <v>2999</v>
      </c>
      <c r="D2084" s="54" t="s">
        <v>2566</v>
      </c>
      <c r="E2084" s="54" t="s">
        <v>3000</v>
      </c>
      <c r="F2084" s="57" t="s">
        <v>3001</v>
      </c>
      <c r="G2084" s="57" t="s">
        <v>2575</v>
      </c>
      <c r="H2084" s="55">
        <v>24079</v>
      </c>
      <c r="I2084" s="29"/>
      <c r="J2084" s="29"/>
      <c r="K2084" s="56" t="s">
        <v>2997</v>
      </c>
      <c r="L2084" s="54" t="s">
        <v>3002</v>
      </c>
      <c r="M2084" s="54" t="s">
        <v>2564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>
      <c r="A2085" s="29">
        <v>89</v>
      </c>
      <c r="B2085" s="29"/>
      <c r="C2085" s="111" t="s">
        <v>38</v>
      </c>
      <c r="D2085" s="54" t="s">
        <v>2934</v>
      </c>
      <c r="E2085" s="54" t="s">
        <v>3003</v>
      </c>
      <c r="F2085" s="57" t="s">
        <v>3004</v>
      </c>
      <c r="G2085" s="57" t="s">
        <v>985</v>
      </c>
      <c r="H2085" s="55">
        <v>4800</v>
      </c>
      <c r="I2085" s="29"/>
      <c r="J2085" s="29"/>
      <c r="K2085" s="56" t="s">
        <v>3005</v>
      </c>
      <c r="L2085" s="54" t="s">
        <v>3006</v>
      </c>
      <c r="M2085" s="54" t="s">
        <v>2578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48" customHeight="1">
      <c r="A2086" s="29">
        <v>90</v>
      </c>
      <c r="B2086" s="29"/>
      <c r="C2086" s="111" t="s">
        <v>3007</v>
      </c>
      <c r="D2086" s="24" t="s">
        <v>3008</v>
      </c>
      <c r="E2086" s="24" t="s">
        <v>3009</v>
      </c>
      <c r="F2086" s="57" t="s">
        <v>3010</v>
      </c>
      <c r="G2086" s="57" t="s">
        <v>2914</v>
      </c>
      <c r="H2086" s="55">
        <v>3200</v>
      </c>
      <c r="I2086" s="29"/>
      <c r="J2086" s="29"/>
      <c r="K2086" s="29" t="s">
        <v>3011</v>
      </c>
      <c r="L2086" s="24" t="s">
        <v>3012</v>
      </c>
      <c r="M2086" s="54" t="s">
        <v>2578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49.5" customHeight="1">
      <c r="A2087" s="29">
        <v>91</v>
      </c>
      <c r="B2087" s="29"/>
      <c r="C2087" s="111" t="s">
        <v>3013</v>
      </c>
      <c r="D2087" s="54" t="s">
        <v>3014</v>
      </c>
      <c r="E2087" s="54" t="s">
        <v>3015</v>
      </c>
      <c r="F2087" s="57" t="s">
        <v>3016</v>
      </c>
      <c r="G2087" s="57" t="s">
        <v>985</v>
      </c>
      <c r="H2087" s="55">
        <v>2820</v>
      </c>
      <c r="I2087" s="29"/>
      <c r="J2087" s="29"/>
      <c r="K2087" s="56" t="s">
        <v>3017</v>
      </c>
      <c r="L2087" s="54" t="s">
        <v>3018</v>
      </c>
      <c r="M2087" s="54" t="s">
        <v>2578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49.5" customHeight="1">
      <c r="A2088" s="29">
        <v>92</v>
      </c>
      <c r="B2088" s="29"/>
      <c r="C2088" s="111" t="s">
        <v>3019</v>
      </c>
      <c r="D2088" s="24" t="s">
        <v>2590</v>
      </c>
      <c r="E2088" s="24" t="s">
        <v>3020</v>
      </c>
      <c r="F2088" s="57" t="s">
        <v>3021</v>
      </c>
      <c r="G2088" s="57" t="s">
        <v>2914</v>
      </c>
      <c r="H2088" s="55">
        <v>3200</v>
      </c>
      <c r="I2088" s="29"/>
      <c r="J2088" s="29"/>
      <c r="K2088" s="29" t="s">
        <v>3022</v>
      </c>
      <c r="L2088" s="24" t="s">
        <v>3023</v>
      </c>
      <c r="M2088" s="54" t="s">
        <v>2578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49.5" customHeight="1">
      <c r="A2089" s="29">
        <v>93</v>
      </c>
      <c r="B2089" s="29"/>
      <c r="C2089" s="111" t="s">
        <v>135</v>
      </c>
      <c r="D2089" s="54" t="s">
        <v>2623</v>
      </c>
      <c r="E2089" s="54" t="s">
        <v>3024</v>
      </c>
      <c r="F2089" s="57" t="s">
        <v>3025</v>
      </c>
      <c r="G2089" s="57" t="s">
        <v>2575</v>
      </c>
      <c r="H2089" s="55">
        <v>5950</v>
      </c>
      <c r="I2089" s="29"/>
      <c r="J2089" s="29"/>
      <c r="K2089" s="56">
        <v>42499</v>
      </c>
      <c r="L2089" s="54" t="s">
        <v>3026</v>
      </c>
      <c r="M2089" s="54" t="s">
        <v>2557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>
      <c r="A2090" s="29">
        <v>94</v>
      </c>
      <c r="B2090" s="29"/>
      <c r="C2090" s="111" t="s">
        <v>3027</v>
      </c>
      <c r="D2090" s="54" t="s">
        <v>3028</v>
      </c>
      <c r="E2090" s="54" t="s">
        <v>3029</v>
      </c>
      <c r="F2090" s="57" t="s">
        <v>3030</v>
      </c>
      <c r="G2090" s="57" t="s">
        <v>2583</v>
      </c>
      <c r="H2090" s="55">
        <v>2100</v>
      </c>
      <c r="I2090" s="29"/>
      <c r="J2090" s="29"/>
      <c r="K2090" s="56">
        <v>42530</v>
      </c>
      <c r="L2090" s="54" t="s">
        <v>3031</v>
      </c>
      <c r="M2090" s="54" t="s">
        <v>2557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4.25" customHeight="1">
      <c r="A2091" s="29">
        <v>95</v>
      </c>
      <c r="B2091" s="29"/>
      <c r="C2091" s="111" t="s">
        <v>3032</v>
      </c>
      <c r="D2091" s="24" t="s">
        <v>3008</v>
      </c>
      <c r="E2091" s="24" t="s">
        <v>3033</v>
      </c>
      <c r="F2091" s="57" t="s">
        <v>3034</v>
      </c>
      <c r="G2091" s="57" t="s">
        <v>985</v>
      </c>
      <c r="H2091" s="55">
        <v>5000</v>
      </c>
      <c r="I2091" s="29"/>
      <c r="J2091" s="29"/>
      <c r="K2091" s="56">
        <v>42530</v>
      </c>
      <c r="L2091" s="24" t="s">
        <v>3035</v>
      </c>
      <c r="M2091" s="54" t="s">
        <v>2578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49.5" customHeight="1">
      <c r="A2092" s="29">
        <v>96</v>
      </c>
      <c r="B2092" s="29"/>
      <c r="C2092" s="111" t="s">
        <v>3036</v>
      </c>
      <c r="D2092" s="54" t="s">
        <v>2623</v>
      </c>
      <c r="E2092" s="54" t="s">
        <v>3037</v>
      </c>
      <c r="F2092" s="57" t="s">
        <v>3038</v>
      </c>
      <c r="G2092" s="57" t="s">
        <v>985</v>
      </c>
      <c r="H2092" s="55">
        <v>4400</v>
      </c>
      <c r="I2092" s="29"/>
      <c r="J2092" s="29"/>
      <c r="K2092" s="56">
        <v>42499</v>
      </c>
      <c r="L2092" s="54" t="s">
        <v>3039</v>
      </c>
      <c r="M2092" s="54" t="s">
        <v>2557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54.75" customHeight="1">
      <c r="A2093" s="29">
        <v>97</v>
      </c>
      <c r="B2093" s="29"/>
      <c r="C2093" s="111" t="s">
        <v>3040</v>
      </c>
      <c r="D2093" s="54" t="s">
        <v>3041</v>
      </c>
      <c r="E2093" s="54" t="s">
        <v>3042</v>
      </c>
      <c r="F2093" s="57" t="s">
        <v>3043</v>
      </c>
      <c r="G2093" s="57" t="s">
        <v>403</v>
      </c>
      <c r="H2093" s="55">
        <v>18606</v>
      </c>
      <c r="I2093" s="29"/>
      <c r="J2093" s="29"/>
      <c r="K2093" s="56">
        <v>42530</v>
      </c>
      <c r="L2093" s="54" t="s">
        <v>3044</v>
      </c>
      <c r="M2093" s="54" t="s">
        <v>2578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63" customHeight="1">
      <c r="A2094" s="29">
        <v>98</v>
      </c>
      <c r="B2094" s="29"/>
      <c r="C2094" s="111" t="s">
        <v>3045</v>
      </c>
      <c r="D2094" s="24" t="s">
        <v>2623</v>
      </c>
      <c r="E2094" s="24" t="s">
        <v>3046</v>
      </c>
      <c r="F2094" s="57" t="s">
        <v>3047</v>
      </c>
      <c r="G2094" s="57" t="s">
        <v>2593</v>
      </c>
      <c r="H2094" s="55">
        <v>200</v>
      </c>
      <c r="I2094" s="29"/>
      <c r="J2094" s="29"/>
      <c r="K2094" s="56">
        <v>42560</v>
      </c>
      <c r="L2094" s="24" t="s">
        <v>3048</v>
      </c>
      <c r="M2094" s="24" t="s">
        <v>2557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47.25" customHeight="1">
      <c r="A2095" s="29">
        <v>99</v>
      </c>
      <c r="B2095" s="29"/>
      <c r="C2095" s="111" t="s">
        <v>34</v>
      </c>
      <c r="D2095" s="54" t="s">
        <v>3049</v>
      </c>
      <c r="E2095" s="54" t="s">
        <v>3050</v>
      </c>
      <c r="F2095" s="57" t="s">
        <v>3051</v>
      </c>
      <c r="G2095" s="57" t="s">
        <v>3052</v>
      </c>
      <c r="H2095" s="55">
        <v>3200</v>
      </c>
      <c r="I2095" s="29"/>
      <c r="J2095" s="29"/>
      <c r="K2095" s="56">
        <v>42591</v>
      </c>
      <c r="L2095" s="54" t="s">
        <v>3053</v>
      </c>
      <c r="M2095" s="24" t="s">
        <v>2557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>
      <c r="A2096" s="29">
        <v>100</v>
      </c>
      <c r="B2096" s="29"/>
      <c r="C2096" s="111" t="s">
        <v>3054</v>
      </c>
      <c r="D2096" s="54" t="s">
        <v>3028</v>
      </c>
      <c r="E2096" s="54" t="s">
        <v>3055</v>
      </c>
      <c r="F2096" s="57" t="s">
        <v>3056</v>
      </c>
      <c r="G2096" s="57" t="s">
        <v>3052</v>
      </c>
      <c r="H2096" s="55">
        <v>3200</v>
      </c>
      <c r="I2096" s="29"/>
      <c r="J2096" s="29"/>
      <c r="K2096" s="56">
        <v>42591</v>
      </c>
      <c r="L2096" s="54" t="s">
        <v>3057</v>
      </c>
      <c r="M2096" s="24" t="s">
        <v>2557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9">
        <v>101</v>
      </c>
      <c r="B2097" s="29"/>
      <c r="C2097" s="111" t="s">
        <v>3058</v>
      </c>
      <c r="D2097" s="24" t="s">
        <v>2917</v>
      </c>
      <c r="E2097" s="24" t="s">
        <v>2603</v>
      </c>
      <c r="F2097" s="57" t="s">
        <v>3059</v>
      </c>
      <c r="G2097" s="57" t="s">
        <v>2914</v>
      </c>
      <c r="H2097" s="55">
        <v>6900</v>
      </c>
      <c r="I2097" s="29"/>
      <c r="J2097" s="29"/>
      <c r="K2097" s="56">
        <v>42491</v>
      </c>
      <c r="L2097" s="24" t="s">
        <v>3060</v>
      </c>
      <c r="M2097" s="54" t="s">
        <v>2835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>
      <c r="A2098" s="29">
        <v>102</v>
      </c>
      <c r="B2098" s="29"/>
      <c r="C2098" s="111" t="s">
        <v>3061</v>
      </c>
      <c r="D2098" s="54" t="s">
        <v>2917</v>
      </c>
      <c r="E2098" s="54" t="s">
        <v>3062</v>
      </c>
      <c r="F2098" s="57" t="s">
        <v>3063</v>
      </c>
      <c r="G2098" s="57" t="s">
        <v>3064</v>
      </c>
      <c r="H2098" s="55">
        <v>425000</v>
      </c>
      <c r="I2098" s="29"/>
      <c r="J2098" s="29"/>
      <c r="K2098" s="56">
        <v>42622</v>
      </c>
      <c r="L2098" s="54" t="s">
        <v>3065</v>
      </c>
      <c r="M2098" s="54" t="s">
        <v>2835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49.5" customHeight="1">
      <c r="A2099" s="29">
        <v>103</v>
      </c>
      <c r="B2099" s="29"/>
      <c r="C2099" s="111" t="s">
        <v>3066</v>
      </c>
      <c r="D2099" s="24" t="s">
        <v>2959</v>
      </c>
      <c r="E2099" s="54" t="s">
        <v>3067</v>
      </c>
      <c r="F2099" s="57" t="s">
        <v>3068</v>
      </c>
      <c r="G2099" s="57" t="s">
        <v>985</v>
      </c>
      <c r="H2099" s="55">
        <v>2700</v>
      </c>
      <c r="I2099" s="29"/>
      <c r="J2099" s="29"/>
      <c r="K2099" s="56">
        <v>42622</v>
      </c>
      <c r="L2099" s="24" t="s">
        <v>3069</v>
      </c>
      <c r="M2099" s="54" t="s">
        <v>2835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69" customHeight="1">
      <c r="A2100" s="29">
        <v>104</v>
      </c>
      <c r="B2100" s="29"/>
      <c r="C2100" s="111" t="s">
        <v>3070</v>
      </c>
      <c r="D2100" s="54" t="s">
        <v>2917</v>
      </c>
      <c r="E2100" s="54" t="s">
        <v>3071</v>
      </c>
      <c r="F2100" s="57" t="s">
        <v>3072</v>
      </c>
      <c r="G2100" s="57" t="s">
        <v>2668</v>
      </c>
      <c r="H2100" s="55">
        <v>4450</v>
      </c>
      <c r="I2100" s="29"/>
      <c r="J2100" s="29"/>
      <c r="K2100" s="56">
        <v>42622</v>
      </c>
      <c r="L2100" s="24" t="s">
        <v>3073</v>
      </c>
      <c r="M2100" s="54" t="s">
        <v>2835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9.5" customHeight="1">
      <c r="A2101" s="29">
        <v>105</v>
      </c>
      <c r="B2101" s="29"/>
      <c r="C2101" s="111" t="s">
        <v>3074</v>
      </c>
      <c r="D2101" s="54" t="s">
        <v>3075</v>
      </c>
      <c r="E2101" s="54" t="s">
        <v>3076</v>
      </c>
      <c r="F2101" s="57" t="s">
        <v>3077</v>
      </c>
      <c r="G2101" s="57" t="s">
        <v>3064</v>
      </c>
      <c r="H2101" s="55">
        <v>143863</v>
      </c>
      <c r="I2101" s="29"/>
      <c r="J2101" s="29"/>
      <c r="K2101" s="56">
        <v>42713</v>
      </c>
      <c r="L2101" s="24" t="s">
        <v>3078</v>
      </c>
      <c r="M2101" s="54" t="s">
        <v>2835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>
      <c r="A2102" s="29">
        <v>106</v>
      </c>
      <c r="B2102" s="29"/>
      <c r="C2102" s="111" t="s">
        <v>3074</v>
      </c>
      <c r="D2102" s="54" t="s">
        <v>3075</v>
      </c>
      <c r="E2102" s="54" t="s">
        <v>3076</v>
      </c>
      <c r="F2102" s="57" t="s">
        <v>3079</v>
      </c>
      <c r="G2102" s="57" t="s">
        <v>2814</v>
      </c>
      <c r="H2102" s="55">
        <v>7194</v>
      </c>
      <c r="I2102" s="29"/>
      <c r="J2102" s="29"/>
      <c r="K2102" s="56">
        <v>42713</v>
      </c>
      <c r="L2102" s="24" t="s">
        <v>3080</v>
      </c>
      <c r="M2102" s="54" t="s">
        <v>2835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60.75" customHeight="1">
      <c r="A2103" s="29">
        <v>107</v>
      </c>
      <c r="B2103" s="29"/>
      <c r="C2103" s="111" t="s">
        <v>3081</v>
      </c>
      <c r="D2103" s="24" t="s">
        <v>3082</v>
      </c>
      <c r="E2103" s="24" t="s">
        <v>3083</v>
      </c>
      <c r="F2103" s="57" t="s">
        <v>3084</v>
      </c>
      <c r="G2103" s="57" t="s">
        <v>2668</v>
      </c>
      <c r="H2103" s="55">
        <v>4326</v>
      </c>
      <c r="I2103" s="29"/>
      <c r="J2103" s="29"/>
      <c r="K2103" s="56" t="s">
        <v>3085</v>
      </c>
      <c r="L2103" s="24" t="s">
        <v>3086</v>
      </c>
      <c r="M2103" s="24" t="s">
        <v>2564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ht="58.5" customHeight="1">
      <c r="A2104" s="29">
        <v>108</v>
      </c>
      <c r="B2104" s="29"/>
      <c r="C2104" s="111" t="s">
        <v>3087</v>
      </c>
      <c r="D2104" s="24" t="s">
        <v>3082</v>
      </c>
      <c r="E2104" s="24" t="s">
        <v>3083</v>
      </c>
      <c r="F2104" s="57" t="s">
        <v>3088</v>
      </c>
      <c r="G2104" s="57" t="s">
        <v>3089</v>
      </c>
      <c r="H2104" s="55">
        <v>3587</v>
      </c>
      <c r="I2104" s="29"/>
      <c r="J2104" s="29"/>
      <c r="K2104" s="56" t="s">
        <v>3085</v>
      </c>
      <c r="L2104" s="24" t="s">
        <v>3090</v>
      </c>
      <c r="M2104" s="24" t="s">
        <v>2564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</row>
    <row r="2105" spans="1:115" ht="49.5" customHeight="1">
      <c r="A2105" s="29">
        <v>109</v>
      </c>
      <c r="B2105" s="29"/>
      <c r="C2105" s="111" t="s">
        <v>3091</v>
      </c>
      <c r="D2105" s="54" t="s">
        <v>3092</v>
      </c>
      <c r="E2105" s="54" t="s">
        <v>3093</v>
      </c>
      <c r="F2105" s="57" t="s">
        <v>3094</v>
      </c>
      <c r="G2105" s="57" t="s">
        <v>2593</v>
      </c>
      <c r="H2105" s="55">
        <v>200</v>
      </c>
      <c r="I2105" s="29"/>
      <c r="J2105" s="29"/>
      <c r="K2105" s="56" t="s">
        <v>3085</v>
      </c>
      <c r="L2105" s="24" t="s">
        <v>3095</v>
      </c>
      <c r="M2105" s="24" t="s">
        <v>2564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</row>
    <row r="2106" spans="1:115" ht="62.25" customHeight="1">
      <c r="A2106" s="29">
        <v>110</v>
      </c>
      <c r="B2106" s="29"/>
      <c r="C2106" s="111" t="s">
        <v>3096</v>
      </c>
      <c r="D2106" s="54" t="s">
        <v>3092</v>
      </c>
      <c r="E2106" s="54" t="s">
        <v>3097</v>
      </c>
      <c r="F2106" s="57" t="s">
        <v>3098</v>
      </c>
      <c r="G2106" s="57" t="s">
        <v>2668</v>
      </c>
      <c r="H2106" s="55">
        <v>400</v>
      </c>
      <c r="I2106" s="29"/>
      <c r="J2106" s="29"/>
      <c r="K2106" s="56" t="s">
        <v>3085</v>
      </c>
      <c r="L2106" s="24" t="s">
        <v>3099</v>
      </c>
      <c r="M2106" s="24" t="s">
        <v>2564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49.5" customHeight="1">
      <c r="A2107" s="29">
        <v>111</v>
      </c>
      <c r="B2107" s="29"/>
      <c r="C2107" s="111" t="s">
        <v>3100</v>
      </c>
      <c r="D2107" s="54" t="s">
        <v>2623</v>
      </c>
      <c r="E2107" s="54" t="s">
        <v>3101</v>
      </c>
      <c r="F2107" s="57" t="s">
        <v>3102</v>
      </c>
      <c r="G2107" s="57" t="s">
        <v>3103</v>
      </c>
      <c r="H2107" s="55">
        <v>7000</v>
      </c>
      <c r="I2107" s="29"/>
      <c r="J2107" s="29"/>
      <c r="K2107" s="56" t="s">
        <v>3085</v>
      </c>
      <c r="L2107" s="24" t="s">
        <v>3104</v>
      </c>
      <c r="M2107" s="24" t="s">
        <v>2557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49.5" customHeight="1">
      <c r="A2108" s="29">
        <v>112</v>
      </c>
      <c r="B2108" s="29"/>
      <c r="C2108" s="111" t="s">
        <v>1808</v>
      </c>
      <c r="D2108" s="54" t="s">
        <v>3105</v>
      </c>
      <c r="E2108" s="54" t="s">
        <v>3106</v>
      </c>
      <c r="F2108" s="57" t="s">
        <v>3107</v>
      </c>
      <c r="G2108" s="57" t="s">
        <v>3108</v>
      </c>
      <c r="H2108" s="55">
        <v>950</v>
      </c>
      <c r="I2108" s="29"/>
      <c r="J2108" s="29"/>
      <c r="K2108" s="56" t="s">
        <v>3109</v>
      </c>
      <c r="L2108" s="24" t="s">
        <v>3110</v>
      </c>
      <c r="M2108" s="24" t="s">
        <v>2557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49.5" customHeight="1">
      <c r="A2109" s="29">
        <v>113</v>
      </c>
      <c r="B2109" s="29"/>
      <c r="C2109" s="111" t="s">
        <v>3111</v>
      </c>
      <c r="D2109" s="54" t="s">
        <v>3105</v>
      </c>
      <c r="E2109" s="54" t="s">
        <v>3112</v>
      </c>
      <c r="F2109" s="57" t="s">
        <v>3113</v>
      </c>
      <c r="G2109" s="57" t="s">
        <v>985</v>
      </c>
      <c r="H2109" s="55">
        <v>3000</v>
      </c>
      <c r="I2109" s="29"/>
      <c r="J2109" s="29"/>
      <c r="K2109" s="56" t="s">
        <v>3109</v>
      </c>
      <c r="L2109" s="24" t="s">
        <v>3114</v>
      </c>
      <c r="M2109" s="24" t="s">
        <v>2557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69" customHeight="1">
      <c r="A2110" s="29">
        <v>114</v>
      </c>
      <c r="B2110" s="29"/>
      <c r="C2110" s="111" t="s">
        <v>3115</v>
      </c>
      <c r="D2110" s="54" t="s">
        <v>3116</v>
      </c>
      <c r="E2110" s="54" t="s">
        <v>3117</v>
      </c>
      <c r="F2110" s="57" t="s">
        <v>3118</v>
      </c>
      <c r="G2110" s="57" t="s">
        <v>2796</v>
      </c>
      <c r="H2110" s="55">
        <v>3300</v>
      </c>
      <c r="I2110" s="29"/>
      <c r="J2110" s="29"/>
      <c r="K2110" s="56" t="s">
        <v>3119</v>
      </c>
      <c r="L2110" s="24" t="s">
        <v>3120</v>
      </c>
      <c r="M2110" s="24" t="s">
        <v>2557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49.5" customHeight="1">
      <c r="A2111" s="29">
        <v>115</v>
      </c>
      <c r="B2111" s="29"/>
      <c r="C2111" s="111" t="s">
        <v>3121</v>
      </c>
      <c r="D2111" s="54" t="s">
        <v>3028</v>
      </c>
      <c r="E2111" s="54" t="s">
        <v>3122</v>
      </c>
      <c r="F2111" s="57" t="s">
        <v>3123</v>
      </c>
      <c r="G2111" s="57" t="s">
        <v>2668</v>
      </c>
      <c r="H2111" s="55">
        <v>450</v>
      </c>
      <c r="I2111" s="29"/>
      <c r="J2111" s="29"/>
      <c r="K2111" s="56" t="s">
        <v>3119</v>
      </c>
      <c r="L2111" s="24" t="s">
        <v>3124</v>
      </c>
      <c r="M2111" s="24" t="s">
        <v>2557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60.75" customHeight="1">
      <c r="A2112" s="29">
        <v>116</v>
      </c>
      <c r="B2112" s="29"/>
      <c r="C2112" s="111" t="s">
        <v>3125</v>
      </c>
      <c r="D2112" s="24" t="s">
        <v>3105</v>
      </c>
      <c r="E2112" s="24" t="s">
        <v>3126</v>
      </c>
      <c r="F2112" s="57" t="s">
        <v>3127</v>
      </c>
      <c r="G2112" s="57" t="s">
        <v>985</v>
      </c>
      <c r="H2112" s="55">
        <v>3000</v>
      </c>
      <c r="I2112" s="29"/>
      <c r="J2112" s="29"/>
      <c r="K2112" s="56" t="s">
        <v>3128</v>
      </c>
      <c r="L2112" s="24" t="s">
        <v>3129</v>
      </c>
      <c r="M2112" s="24" t="s">
        <v>2557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58.5" customHeight="1">
      <c r="A2113" s="29">
        <v>117</v>
      </c>
      <c r="B2113" s="29"/>
      <c r="C2113" s="111" t="s">
        <v>3130</v>
      </c>
      <c r="D2113" s="24" t="s">
        <v>3105</v>
      </c>
      <c r="E2113" s="24" t="s">
        <v>3131</v>
      </c>
      <c r="F2113" s="57" t="s">
        <v>3132</v>
      </c>
      <c r="G2113" s="57" t="s">
        <v>2593</v>
      </c>
      <c r="H2113" s="55">
        <v>200</v>
      </c>
      <c r="I2113" s="29"/>
      <c r="J2113" s="29"/>
      <c r="K2113" s="56" t="s">
        <v>3128</v>
      </c>
      <c r="L2113" s="24" t="s">
        <v>3133</v>
      </c>
      <c r="M2113" s="24" t="s">
        <v>2557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49.5" customHeight="1">
      <c r="A2114" s="29">
        <v>118</v>
      </c>
      <c r="B2114" s="29"/>
      <c r="C2114" s="113" t="s">
        <v>3134</v>
      </c>
      <c r="D2114" s="54" t="s">
        <v>3135</v>
      </c>
      <c r="E2114" s="54" t="s">
        <v>3136</v>
      </c>
      <c r="F2114" s="57" t="s">
        <v>3137</v>
      </c>
      <c r="G2114" s="57" t="s">
        <v>2668</v>
      </c>
      <c r="H2114" s="55">
        <v>895</v>
      </c>
      <c r="I2114" s="29"/>
      <c r="J2114" s="29"/>
      <c r="K2114" s="56" t="s">
        <v>3128</v>
      </c>
      <c r="L2114" s="24" t="s">
        <v>3138</v>
      </c>
      <c r="M2114" s="24" t="s">
        <v>2557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49.5" customHeight="1">
      <c r="A2115" s="29">
        <v>119</v>
      </c>
      <c r="B2115" s="29"/>
      <c r="C2115" s="111" t="s">
        <v>3139</v>
      </c>
      <c r="D2115" s="54" t="s">
        <v>2994</v>
      </c>
      <c r="E2115" s="54" t="s">
        <v>3140</v>
      </c>
      <c r="F2115" s="57" t="s">
        <v>3141</v>
      </c>
      <c r="G2115" s="57" t="s">
        <v>2887</v>
      </c>
      <c r="H2115" s="55">
        <v>6400</v>
      </c>
      <c r="I2115" s="29"/>
      <c r="J2115" s="29"/>
      <c r="K2115" s="56" t="s">
        <v>3142</v>
      </c>
      <c r="L2115" s="24" t="s">
        <v>3143</v>
      </c>
      <c r="M2115" s="24" t="s">
        <v>2564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49.5" customHeight="1">
      <c r="A2116" s="29">
        <v>120</v>
      </c>
      <c r="B2116" s="29"/>
      <c r="C2116" s="111" t="s">
        <v>3144</v>
      </c>
      <c r="D2116" s="54" t="s">
        <v>2955</v>
      </c>
      <c r="E2116" s="54" t="s">
        <v>3145</v>
      </c>
      <c r="F2116" s="57" t="s">
        <v>3146</v>
      </c>
      <c r="G2116" s="57" t="s">
        <v>2593</v>
      </c>
      <c r="H2116" s="55">
        <v>200</v>
      </c>
      <c r="I2116" s="29"/>
      <c r="J2116" s="29"/>
      <c r="K2116" s="56" t="s">
        <v>3128</v>
      </c>
      <c r="L2116" s="24" t="s">
        <v>3147</v>
      </c>
      <c r="M2116" s="24" t="s">
        <v>2835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69" customHeight="1">
      <c r="A2117" s="29">
        <v>121</v>
      </c>
      <c r="B2117" s="29"/>
      <c r="C2117" s="111" t="s">
        <v>3148</v>
      </c>
      <c r="D2117" s="54" t="s">
        <v>3149</v>
      </c>
      <c r="E2117" s="54" t="s">
        <v>3150</v>
      </c>
      <c r="F2117" s="57" t="s">
        <v>3151</v>
      </c>
      <c r="G2117" s="57" t="s">
        <v>3152</v>
      </c>
      <c r="H2117" s="55">
        <v>200</v>
      </c>
      <c r="I2117" s="29"/>
      <c r="J2117" s="29"/>
      <c r="K2117" s="56" t="s">
        <v>3153</v>
      </c>
      <c r="L2117" s="24" t="s">
        <v>3154</v>
      </c>
      <c r="M2117" s="24" t="s">
        <v>2564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47.25" customHeight="1">
      <c r="A2118" s="29">
        <v>122</v>
      </c>
      <c r="B2118" s="29"/>
      <c r="C2118" s="111" t="s">
        <v>3155</v>
      </c>
      <c r="D2118" s="54" t="s">
        <v>3156</v>
      </c>
      <c r="E2118" s="54" t="s">
        <v>3157</v>
      </c>
      <c r="F2118" s="57" t="s">
        <v>3158</v>
      </c>
      <c r="G2118" s="57" t="s">
        <v>985</v>
      </c>
      <c r="H2118" s="55">
        <v>2500</v>
      </c>
      <c r="I2118" s="29"/>
      <c r="J2118" s="29"/>
      <c r="K2118" s="56" t="s">
        <v>3153</v>
      </c>
      <c r="L2118" s="24" t="s">
        <v>3159</v>
      </c>
      <c r="M2118" s="24" t="s">
        <v>2578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45.75" customHeight="1">
      <c r="A2119" s="29">
        <v>123</v>
      </c>
      <c r="B2119" s="29"/>
      <c r="C2119" s="111" t="s">
        <v>3160</v>
      </c>
      <c r="D2119" s="54" t="s">
        <v>3156</v>
      </c>
      <c r="E2119" s="54" t="s">
        <v>3157</v>
      </c>
      <c r="F2119" s="57" t="s">
        <v>3161</v>
      </c>
      <c r="G2119" s="57" t="s">
        <v>2796</v>
      </c>
      <c r="H2119" s="55">
        <v>5200</v>
      </c>
      <c r="I2119" s="29"/>
      <c r="J2119" s="29"/>
      <c r="K2119" s="56" t="s">
        <v>3153</v>
      </c>
      <c r="L2119" s="24" t="s">
        <v>3162</v>
      </c>
      <c r="M2119" s="24" t="s">
        <v>2578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49.5" customHeight="1">
      <c r="A2120" s="29">
        <v>124</v>
      </c>
      <c r="B2120" s="29"/>
      <c r="C2120" s="111" t="s">
        <v>3163</v>
      </c>
      <c r="D2120" s="319" t="s">
        <v>3164</v>
      </c>
      <c r="E2120" s="319" t="s">
        <v>3165</v>
      </c>
      <c r="F2120" s="319" t="s">
        <v>3166</v>
      </c>
      <c r="G2120" s="54" t="s">
        <v>2575</v>
      </c>
      <c r="H2120" s="55">
        <v>10155</v>
      </c>
      <c r="I2120" s="29"/>
      <c r="J2120" s="29"/>
      <c r="K2120" s="56">
        <v>42319</v>
      </c>
      <c r="L2120" s="54" t="s">
        <v>3167</v>
      </c>
      <c r="M2120" s="54" t="s">
        <v>3168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57.75" customHeight="1">
      <c r="A2121" s="29">
        <v>125</v>
      </c>
      <c r="B2121" s="29"/>
      <c r="C2121" s="111" t="s">
        <v>3169</v>
      </c>
      <c r="D2121" s="24" t="s">
        <v>3170</v>
      </c>
      <c r="E2121" s="24" t="s">
        <v>3171</v>
      </c>
      <c r="F2121" s="57" t="s">
        <v>3172</v>
      </c>
      <c r="G2121" s="57" t="s">
        <v>2593</v>
      </c>
      <c r="H2121" s="55">
        <v>400</v>
      </c>
      <c r="I2121" s="29"/>
      <c r="J2121" s="29"/>
      <c r="K2121" s="56">
        <v>42560</v>
      </c>
      <c r="L2121" s="24" t="s">
        <v>3173</v>
      </c>
      <c r="M2121" s="24" t="s">
        <v>2557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s="308" customFormat="1" ht="49.5" customHeight="1">
      <c r="A2122" s="29">
        <v>126</v>
      </c>
      <c r="B2122" s="29"/>
      <c r="C2122" s="111" t="s">
        <v>3174</v>
      </c>
      <c r="D2122" s="54" t="s">
        <v>2994</v>
      </c>
      <c r="E2122" s="54" t="s">
        <v>3175</v>
      </c>
      <c r="F2122" s="54" t="s">
        <v>3176</v>
      </c>
      <c r="G2122" s="54" t="s">
        <v>2593</v>
      </c>
      <c r="H2122" s="55">
        <v>200</v>
      </c>
      <c r="I2122" s="29"/>
      <c r="J2122" s="29"/>
      <c r="K2122" s="29" t="s">
        <v>3177</v>
      </c>
      <c r="L2122" s="54" t="s">
        <v>3178</v>
      </c>
      <c r="M2122" s="54" t="s">
        <v>2564</v>
      </c>
      <c r="N2122" s="307"/>
      <c r="O2122" s="307"/>
      <c r="P2122" s="307"/>
      <c r="Q2122" s="307"/>
      <c r="R2122" s="307"/>
      <c r="S2122" s="307"/>
      <c r="T2122" s="307"/>
      <c r="U2122" s="307"/>
      <c r="V2122" s="307"/>
      <c r="W2122" s="307"/>
      <c r="X2122" s="307"/>
      <c r="Y2122" s="307"/>
      <c r="Z2122" s="307"/>
      <c r="AA2122" s="307"/>
      <c r="AB2122" s="307"/>
      <c r="AC2122" s="307"/>
      <c r="AD2122" s="307"/>
      <c r="AE2122" s="307"/>
      <c r="AF2122" s="307"/>
      <c r="AG2122" s="307"/>
      <c r="AH2122" s="307"/>
      <c r="AI2122" s="307"/>
      <c r="AJ2122" s="307"/>
      <c r="AK2122" s="307"/>
      <c r="AL2122" s="307"/>
      <c r="AM2122" s="307"/>
      <c r="AN2122" s="307"/>
      <c r="AO2122" s="307"/>
      <c r="AP2122" s="307"/>
      <c r="AQ2122" s="307"/>
      <c r="AR2122" s="307"/>
      <c r="AS2122" s="307"/>
      <c r="AT2122" s="307"/>
      <c r="AU2122" s="307"/>
      <c r="AV2122" s="307"/>
      <c r="AW2122" s="307"/>
      <c r="AX2122" s="307"/>
      <c r="AY2122" s="307"/>
      <c r="AZ2122" s="307"/>
      <c r="BA2122" s="307"/>
      <c r="BB2122" s="307"/>
      <c r="BC2122" s="307"/>
      <c r="BD2122" s="307"/>
      <c r="BE2122" s="307"/>
      <c r="BF2122" s="307"/>
      <c r="BG2122" s="307"/>
      <c r="BH2122" s="307"/>
      <c r="BI2122" s="307"/>
      <c r="BJ2122" s="307"/>
      <c r="BK2122" s="307"/>
      <c r="BL2122" s="307"/>
      <c r="BM2122" s="307"/>
      <c r="BN2122" s="307"/>
      <c r="BO2122" s="307"/>
      <c r="BP2122" s="307"/>
      <c r="BQ2122" s="307"/>
      <c r="BR2122" s="307"/>
      <c r="BS2122" s="307"/>
      <c r="BT2122" s="307"/>
      <c r="BU2122" s="307"/>
      <c r="BV2122" s="307"/>
      <c r="BW2122" s="307"/>
      <c r="BX2122" s="307"/>
      <c r="BY2122" s="307"/>
      <c r="BZ2122" s="307"/>
      <c r="CA2122" s="307"/>
      <c r="CB2122" s="307"/>
      <c r="CC2122" s="307"/>
      <c r="CD2122" s="307"/>
      <c r="CE2122" s="307"/>
      <c r="CF2122" s="307"/>
      <c r="CG2122" s="307"/>
      <c r="CH2122" s="307"/>
      <c r="CI2122" s="307"/>
      <c r="CJ2122" s="307"/>
      <c r="CK2122" s="307"/>
      <c r="CL2122" s="307"/>
      <c r="CM2122" s="307"/>
      <c r="CN2122" s="307"/>
      <c r="CO2122" s="307"/>
      <c r="CP2122" s="307"/>
      <c r="CQ2122" s="307"/>
      <c r="CR2122" s="307"/>
      <c r="CS2122" s="307"/>
      <c r="CT2122" s="307"/>
      <c r="CU2122" s="307"/>
      <c r="CV2122" s="307"/>
      <c r="CW2122" s="307"/>
      <c r="CX2122" s="307"/>
      <c r="CY2122" s="307"/>
      <c r="CZ2122" s="307"/>
      <c r="DA2122" s="307"/>
      <c r="DB2122" s="307"/>
      <c r="DC2122" s="307"/>
      <c r="DD2122" s="307"/>
      <c r="DE2122" s="307"/>
      <c r="DF2122" s="307"/>
      <c r="DG2122" s="307"/>
      <c r="DH2122" s="307"/>
      <c r="DI2122" s="307"/>
      <c r="DJ2122" s="307"/>
      <c r="DK2122" s="307"/>
    </row>
    <row r="2123" spans="1:115" ht="49.5" customHeight="1">
      <c r="A2123" s="29">
        <v>127</v>
      </c>
      <c r="B2123" s="29"/>
      <c r="C2123" s="315" t="s">
        <v>3179</v>
      </c>
      <c r="D2123" s="319" t="s">
        <v>3180</v>
      </c>
      <c r="E2123" s="57" t="s">
        <v>3181</v>
      </c>
      <c r="F2123" s="57" t="s">
        <v>3182</v>
      </c>
      <c r="G2123" s="320" t="s">
        <v>2593</v>
      </c>
      <c r="H2123" s="55">
        <v>200</v>
      </c>
      <c r="I2123" s="29"/>
      <c r="J2123" s="29"/>
      <c r="K2123" s="56">
        <v>42319</v>
      </c>
      <c r="L2123" s="54" t="s">
        <v>3183</v>
      </c>
      <c r="M2123" s="54" t="s">
        <v>2564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54" customHeight="1">
      <c r="A2124" s="29">
        <v>128</v>
      </c>
      <c r="B2124" s="29"/>
      <c r="C2124" s="111" t="s">
        <v>3184</v>
      </c>
      <c r="D2124" s="54" t="s">
        <v>3185</v>
      </c>
      <c r="E2124" s="54" t="s">
        <v>3186</v>
      </c>
      <c r="F2124" s="57" t="s">
        <v>3187</v>
      </c>
      <c r="G2124" s="57" t="s">
        <v>3152</v>
      </c>
      <c r="H2124" s="55">
        <v>200</v>
      </c>
      <c r="I2124" s="29"/>
      <c r="J2124" s="29"/>
      <c r="K2124" s="29" t="s">
        <v>2809</v>
      </c>
      <c r="L2124" s="54" t="s">
        <v>3188</v>
      </c>
      <c r="M2124" s="54" t="s">
        <v>2835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49.5" customHeight="1">
      <c r="A2125" s="29">
        <v>129</v>
      </c>
      <c r="B2125" s="29"/>
      <c r="C2125" s="111" t="s">
        <v>3189</v>
      </c>
      <c r="D2125" s="54" t="s">
        <v>2628</v>
      </c>
      <c r="E2125" s="54" t="s">
        <v>3190</v>
      </c>
      <c r="F2125" s="54" t="s">
        <v>3191</v>
      </c>
      <c r="G2125" s="54" t="s">
        <v>3152</v>
      </c>
      <c r="H2125" s="55">
        <v>200</v>
      </c>
      <c r="I2125" s="29"/>
      <c r="J2125" s="29"/>
      <c r="K2125" s="56">
        <v>42319</v>
      </c>
      <c r="L2125" s="54" t="s">
        <v>3192</v>
      </c>
      <c r="M2125" s="54" t="s">
        <v>2564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49.5" customHeight="1">
      <c r="A2126" s="29">
        <v>130</v>
      </c>
      <c r="B2126" s="29"/>
      <c r="C2126" s="113" t="s">
        <v>3193</v>
      </c>
      <c r="D2126" s="54" t="s">
        <v>3194</v>
      </c>
      <c r="E2126" s="54" t="s">
        <v>3195</v>
      </c>
      <c r="F2126" s="57" t="s">
        <v>3196</v>
      </c>
      <c r="G2126" s="57" t="s">
        <v>2796</v>
      </c>
      <c r="H2126" s="55">
        <v>3200</v>
      </c>
      <c r="I2126" s="29"/>
      <c r="J2126" s="29"/>
      <c r="K2126" s="56" t="s">
        <v>3197</v>
      </c>
      <c r="L2126" s="24" t="s">
        <v>3198</v>
      </c>
      <c r="M2126" s="24" t="s">
        <v>2578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49.5" customHeight="1">
      <c r="A2127" s="29">
        <v>131</v>
      </c>
      <c r="B2127" s="29"/>
      <c r="C2127" s="111" t="s">
        <v>3199</v>
      </c>
      <c r="D2127" s="54" t="s">
        <v>3194</v>
      </c>
      <c r="E2127" s="54" t="s">
        <v>3200</v>
      </c>
      <c r="F2127" s="57" t="s">
        <v>3201</v>
      </c>
      <c r="G2127" s="57" t="s">
        <v>985</v>
      </c>
      <c r="H2127" s="55">
        <v>7000</v>
      </c>
      <c r="I2127" s="29"/>
      <c r="J2127" s="29"/>
      <c r="K2127" s="56" t="s">
        <v>3197</v>
      </c>
      <c r="L2127" s="54" t="s">
        <v>3202</v>
      </c>
      <c r="M2127" s="54" t="s">
        <v>2578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54.75" customHeight="1">
      <c r="A2128" s="29">
        <v>132</v>
      </c>
      <c r="B2128" s="29"/>
      <c r="C2128" s="111" t="s">
        <v>3203</v>
      </c>
      <c r="D2128" s="54" t="s">
        <v>3204</v>
      </c>
      <c r="E2128" s="54" t="s">
        <v>3205</v>
      </c>
      <c r="F2128" s="57" t="s">
        <v>3206</v>
      </c>
      <c r="G2128" s="57" t="s">
        <v>403</v>
      </c>
      <c r="H2128" s="55">
        <v>220000</v>
      </c>
      <c r="I2128" s="29"/>
      <c r="J2128" s="29"/>
      <c r="K2128" s="56">
        <v>43073</v>
      </c>
      <c r="L2128" s="54" t="s">
        <v>3207</v>
      </c>
      <c r="M2128" s="54" t="s">
        <v>2835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60" customHeight="1">
      <c r="A2129" s="29">
        <v>133</v>
      </c>
      <c r="B2129" s="29"/>
      <c r="C2129" s="111" t="s">
        <v>3203</v>
      </c>
      <c r="D2129" s="54" t="s">
        <v>3204</v>
      </c>
      <c r="E2129" s="54" t="s">
        <v>3205</v>
      </c>
      <c r="F2129" s="54" t="s">
        <v>3208</v>
      </c>
      <c r="G2129" s="57" t="s">
        <v>403</v>
      </c>
      <c r="H2129" s="55">
        <v>585000</v>
      </c>
      <c r="I2129" s="29"/>
      <c r="J2129" s="29"/>
      <c r="K2129" s="56">
        <v>43073</v>
      </c>
      <c r="L2129" s="54" t="s">
        <v>3209</v>
      </c>
      <c r="M2129" s="54" t="s">
        <v>2835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49.5" customHeight="1">
      <c r="A2130" s="29">
        <v>134</v>
      </c>
      <c r="B2130" s="29"/>
      <c r="C2130" s="111" t="s">
        <v>3210</v>
      </c>
      <c r="D2130" s="54" t="s">
        <v>3211</v>
      </c>
      <c r="E2130" s="54" t="s">
        <v>3212</v>
      </c>
      <c r="F2130" s="57" t="s">
        <v>3213</v>
      </c>
      <c r="G2130" s="57" t="s">
        <v>2583</v>
      </c>
      <c r="H2130" s="55">
        <v>5200</v>
      </c>
      <c r="I2130" s="29"/>
      <c r="J2130" s="29"/>
      <c r="K2130" s="56" t="s">
        <v>1494</v>
      </c>
      <c r="L2130" s="54" t="s">
        <v>3214</v>
      </c>
      <c r="M2130" s="54" t="s">
        <v>2578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60" customHeight="1">
      <c r="A2131" s="29">
        <v>135</v>
      </c>
      <c r="B2131" s="29"/>
      <c r="C2131" s="111" t="s">
        <v>3215</v>
      </c>
      <c r="D2131" s="54" t="s">
        <v>3204</v>
      </c>
      <c r="E2131" s="54" t="s">
        <v>3216</v>
      </c>
      <c r="F2131" s="54" t="s">
        <v>3217</v>
      </c>
      <c r="G2131" s="57" t="s">
        <v>2593</v>
      </c>
      <c r="H2131" s="55">
        <v>200</v>
      </c>
      <c r="I2131" s="29"/>
      <c r="J2131" s="29"/>
      <c r="K2131" s="56">
        <v>42772</v>
      </c>
      <c r="L2131" s="54" t="s">
        <v>3218</v>
      </c>
      <c r="M2131" s="54" t="s">
        <v>2835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74.25" customHeight="1">
      <c r="A2132" s="29">
        <v>136</v>
      </c>
      <c r="B2132" s="29"/>
      <c r="C2132" s="111" t="s">
        <v>3219</v>
      </c>
      <c r="D2132" s="24" t="s">
        <v>3220</v>
      </c>
      <c r="E2132" s="24" t="s">
        <v>3221</v>
      </c>
      <c r="F2132" s="57" t="s">
        <v>3222</v>
      </c>
      <c r="G2132" s="57" t="s">
        <v>2668</v>
      </c>
      <c r="H2132" s="55">
        <v>1400</v>
      </c>
      <c r="I2132" s="29"/>
      <c r="J2132" s="29"/>
      <c r="K2132" s="56">
        <v>43076</v>
      </c>
      <c r="L2132" s="24" t="s">
        <v>3223</v>
      </c>
      <c r="M2132" s="24" t="s">
        <v>2557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68.25" customHeight="1">
      <c r="A2133" s="29">
        <v>137</v>
      </c>
      <c r="B2133" s="29"/>
      <c r="C2133" s="111" t="s">
        <v>3219</v>
      </c>
      <c r="D2133" s="24" t="s">
        <v>3220</v>
      </c>
      <c r="E2133" s="54" t="s">
        <v>3224</v>
      </c>
      <c r="F2133" s="57" t="s">
        <v>3225</v>
      </c>
      <c r="G2133" s="57" t="s">
        <v>3226</v>
      </c>
      <c r="H2133" s="55">
        <v>6000</v>
      </c>
      <c r="I2133" s="29"/>
      <c r="J2133" s="29"/>
      <c r="K2133" s="56">
        <v>43076</v>
      </c>
      <c r="L2133" s="24" t="s">
        <v>3227</v>
      </c>
      <c r="M2133" s="24" t="s">
        <v>2557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74.25" customHeight="1">
      <c r="A2134" s="29">
        <v>138</v>
      </c>
      <c r="B2134" s="29"/>
      <c r="C2134" s="111" t="s">
        <v>3228</v>
      </c>
      <c r="D2134" s="24" t="s">
        <v>3229</v>
      </c>
      <c r="E2134" s="54" t="s">
        <v>3224</v>
      </c>
      <c r="F2134" s="57" t="s">
        <v>3230</v>
      </c>
      <c r="G2134" s="57" t="s">
        <v>2120</v>
      </c>
      <c r="H2134" s="55">
        <v>100000</v>
      </c>
      <c r="I2134" s="29"/>
      <c r="J2134" s="29"/>
      <c r="K2134" s="56">
        <v>43076</v>
      </c>
      <c r="L2134" s="24" t="s">
        <v>3231</v>
      </c>
      <c r="M2134" s="24" t="s">
        <v>3232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49.5" customHeight="1">
      <c r="A2135" s="29">
        <v>139</v>
      </c>
      <c r="B2135" s="29"/>
      <c r="C2135" s="111" t="s">
        <v>3233</v>
      </c>
      <c r="D2135" s="54" t="s">
        <v>3234</v>
      </c>
      <c r="E2135" s="54" t="s">
        <v>3235</v>
      </c>
      <c r="F2135" s="57" t="s">
        <v>3236</v>
      </c>
      <c r="G2135" s="57" t="s">
        <v>2120</v>
      </c>
      <c r="H2135" s="55">
        <v>12300</v>
      </c>
      <c r="I2135" s="29"/>
      <c r="J2135" s="29"/>
      <c r="K2135" s="56" t="s">
        <v>1614</v>
      </c>
      <c r="L2135" s="24" t="s">
        <v>3237</v>
      </c>
      <c r="M2135" s="24" t="s">
        <v>3232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60" customHeight="1">
      <c r="A2136" s="29">
        <v>140</v>
      </c>
      <c r="B2136" s="29"/>
      <c r="C2136" s="111" t="s">
        <v>3238</v>
      </c>
      <c r="D2136" s="54" t="s">
        <v>3239</v>
      </c>
      <c r="E2136" s="54" t="s">
        <v>3240</v>
      </c>
      <c r="F2136" s="54" t="s">
        <v>3241</v>
      </c>
      <c r="G2136" s="57" t="s">
        <v>2814</v>
      </c>
      <c r="H2136" s="55">
        <v>7108</v>
      </c>
      <c r="I2136" s="29"/>
      <c r="J2136" s="29"/>
      <c r="K2136" s="56" t="s">
        <v>3242</v>
      </c>
      <c r="L2136" s="54" t="s">
        <v>3243</v>
      </c>
      <c r="M2136" s="54" t="s">
        <v>2835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60" customHeight="1">
      <c r="A2137" s="29">
        <v>141</v>
      </c>
      <c r="B2137" s="29"/>
      <c r="C2137" s="111" t="s">
        <v>41</v>
      </c>
      <c r="D2137" s="54" t="s">
        <v>2980</v>
      </c>
      <c r="E2137" s="54" t="s">
        <v>3244</v>
      </c>
      <c r="F2137" s="54" t="s">
        <v>3245</v>
      </c>
      <c r="G2137" s="57" t="s">
        <v>985</v>
      </c>
      <c r="H2137" s="55">
        <v>9700</v>
      </c>
      <c r="I2137" s="29"/>
      <c r="J2137" s="29"/>
      <c r="K2137" s="56" t="s">
        <v>3246</v>
      </c>
      <c r="L2137" s="54" t="s">
        <v>3247</v>
      </c>
      <c r="M2137" s="54" t="s">
        <v>2835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49.5" customHeight="1">
      <c r="A2138" s="29">
        <v>142</v>
      </c>
      <c r="B2138" s="29"/>
      <c r="C2138" s="111" t="s">
        <v>3248</v>
      </c>
      <c r="D2138" s="54" t="s">
        <v>2980</v>
      </c>
      <c r="E2138" s="54" t="s">
        <v>3249</v>
      </c>
      <c r="F2138" s="57" t="s">
        <v>3250</v>
      </c>
      <c r="G2138" s="57" t="s">
        <v>985</v>
      </c>
      <c r="H2138" s="55">
        <v>10000</v>
      </c>
      <c r="I2138" s="29"/>
      <c r="J2138" s="29"/>
      <c r="K2138" s="56" t="s">
        <v>3246</v>
      </c>
      <c r="L2138" s="54" t="s">
        <v>3251</v>
      </c>
      <c r="M2138" s="54" t="s">
        <v>2835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74.25" customHeight="1">
      <c r="A2139" s="29">
        <v>143</v>
      </c>
      <c r="B2139" s="29"/>
      <c r="C2139" s="111" t="s">
        <v>3252</v>
      </c>
      <c r="D2139" s="24" t="s">
        <v>2955</v>
      </c>
      <c r="E2139" s="24" t="s">
        <v>3253</v>
      </c>
      <c r="F2139" s="57" t="s">
        <v>3254</v>
      </c>
      <c r="G2139" s="57" t="s">
        <v>2973</v>
      </c>
      <c r="H2139" s="55">
        <v>7500</v>
      </c>
      <c r="I2139" s="29"/>
      <c r="J2139" s="29"/>
      <c r="K2139" s="56" t="s">
        <v>3242</v>
      </c>
      <c r="L2139" s="24" t="s">
        <v>3255</v>
      </c>
      <c r="M2139" s="54" t="s">
        <v>2835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68.25" customHeight="1">
      <c r="A2140" s="29">
        <v>144</v>
      </c>
      <c r="B2140" s="29"/>
      <c r="C2140" s="111" t="s">
        <v>3256</v>
      </c>
      <c r="D2140" s="24" t="s">
        <v>2989</v>
      </c>
      <c r="E2140" s="54" t="s">
        <v>3257</v>
      </c>
      <c r="F2140" s="57" t="s">
        <v>3258</v>
      </c>
      <c r="G2140" s="57" t="s">
        <v>2668</v>
      </c>
      <c r="H2140" s="55">
        <v>2075</v>
      </c>
      <c r="I2140" s="29"/>
      <c r="J2140" s="29"/>
      <c r="K2140" s="56" t="s">
        <v>3242</v>
      </c>
      <c r="L2140" s="24" t="s">
        <v>3259</v>
      </c>
      <c r="M2140" s="54" t="s">
        <v>2835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74.25" customHeight="1">
      <c r="A2141" s="29">
        <v>145</v>
      </c>
      <c r="B2141" s="29"/>
      <c r="C2141" s="111" t="s">
        <v>3260</v>
      </c>
      <c r="D2141" s="24" t="s">
        <v>2955</v>
      </c>
      <c r="E2141" s="54" t="s">
        <v>3261</v>
      </c>
      <c r="F2141" s="57" t="s">
        <v>3262</v>
      </c>
      <c r="G2141" s="57" t="s">
        <v>2569</v>
      </c>
      <c r="H2141" s="55">
        <v>15075</v>
      </c>
      <c r="I2141" s="29"/>
      <c r="J2141" s="29"/>
      <c r="K2141" s="56" t="s">
        <v>3242</v>
      </c>
      <c r="L2141" s="24" t="s">
        <v>3263</v>
      </c>
      <c r="M2141" s="54" t="s">
        <v>2835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49.5" customHeight="1">
      <c r="A2142" s="29">
        <v>146</v>
      </c>
      <c r="B2142" s="29"/>
      <c r="C2142" s="111" t="s">
        <v>3264</v>
      </c>
      <c r="D2142" s="54" t="s">
        <v>3164</v>
      </c>
      <c r="E2142" s="54" t="s">
        <v>3265</v>
      </c>
      <c r="F2142" s="57" t="s">
        <v>3266</v>
      </c>
      <c r="G2142" s="57" t="s">
        <v>2796</v>
      </c>
      <c r="H2142" s="55">
        <v>5200</v>
      </c>
      <c r="I2142" s="29"/>
      <c r="J2142" s="29"/>
      <c r="K2142" s="56" t="s">
        <v>1231</v>
      </c>
      <c r="L2142" s="24" t="s">
        <v>3267</v>
      </c>
      <c r="M2142" s="54" t="s">
        <v>2564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60" customHeight="1">
      <c r="A2143" s="29">
        <v>147</v>
      </c>
      <c r="B2143" s="29"/>
      <c r="C2143" s="111" t="s">
        <v>3268</v>
      </c>
      <c r="D2143" s="54" t="s">
        <v>3149</v>
      </c>
      <c r="E2143" s="54" t="s">
        <v>3269</v>
      </c>
      <c r="F2143" s="54" t="s">
        <v>3270</v>
      </c>
      <c r="G2143" s="57" t="s">
        <v>2575</v>
      </c>
      <c r="H2143" s="55">
        <v>4030</v>
      </c>
      <c r="I2143" s="29"/>
      <c r="J2143" s="29"/>
      <c r="K2143" s="56" t="s">
        <v>3242</v>
      </c>
      <c r="L2143" s="54" t="s">
        <v>3271</v>
      </c>
      <c r="M2143" s="54" t="s">
        <v>2564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60" customHeight="1">
      <c r="A2144" s="29">
        <v>148</v>
      </c>
      <c r="B2144" s="29"/>
      <c r="C2144" s="111" t="s">
        <v>3272</v>
      </c>
      <c r="D2144" s="54" t="s">
        <v>2959</v>
      </c>
      <c r="E2144" s="54" t="s">
        <v>3273</v>
      </c>
      <c r="F2144" s="54" t="s">
        <v>3274</v>
      </c>
      <c r="G2144" s="57" t="s">
        <v>2796</v>
      </c>
      <c r="H2144" s="55">
        <v>5200</v>
      </c>
      <c r="I2144" s="29"/>
      <c r="J2144" s="29"/>
      <c r="K2144" s="56" t="s">
        <v>1231</v>
      </c>
      <c r="L2144" s="54" t="s">
        <v>3275</v>
      </c>
      <c r="M2144" s="54" t="s">
        <v>2835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74.25" customHeight="1">
      <c r="A2145" s="29">
        <v>149</v>
      </c>
      <c r="B2145" s="29"/>
      <c r="C2145" s="111" t="s">
        <v>3276</v>
      </c>
      <c r="D2145" s="24" t="s">
        <v>3049</v>
      </c>
      <c r="E2145" s="54" t="s">
        <v>3277</v>
      </c>
      <c r="F2145" s="57" t="s">
        <v>3278</v>
      </c>
      <c r="G2145" s="57" t="s">
        <v>2796</v>
      </c>
      <c r="H2145" s="55">
        <v>3200</v>
      </c>
      <c r="I2145" s="29"/>
      <c r="J2145" s="29"/>
      <c r="K2145" s="56" t="s">
        <v>3279</v>
      </c>
      <c r="L2145" s="24" t="s">
        <v>3280</v>
      </c>
      <c r="M2145" s="54" t="s">
        <v>2557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49.5" customHeight="1">
      <c r="A2146" s="29">
        <v>150</v>
      </c>
      <c r="B2146" s="29"/>
      <c r="C2146" s="111" t="s">
        <v>3281</v>
      </c>
      <c r="D2146" s="54" t="s">
        <v>3049</v>
      </c>
      <c r="E2146" s="54" t="s">
        <v>3282</v>
      </c>
      <c r="F2146" s="57" t="s">
        <v>3283</v>
      </c>
      <c r="G2146" s="57" t="s">
        <v>2796</v>
      </c>
      <c r="H2146" s="55">
        <v>3200</v>
      </c>
      <c r="I2146" s="29"/>
      <c r="J2146" s="29"/>
      <c r="K2146" s="56" t="s">
        <v>3279</v>
      </c>
      <c r="L2146" s="24" t="s">
        <v>3284</v>
      </c>
      <c r="M2146" s="54" t="s">
        <v>2557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60" customHeight="1">
      <c r="A2147" s="29">
        <v>151</v>
      </c>
      <c r="B2147" s="29"/>
      <c r="C2147" s="111" t="s">
        <v>3285</v>
      </c>
      <c r="D2147" s="54" t="s">
        <v>3049</v>
      </c>
      <c r="E2147" s="54" t="s">
        <v>3282</v>
      </c>
      <c r="F2147" s="54" t="s">
        <v>3286</v>
      </c>
      <c r="G2147" s="57" t="s">
        <v>2796</v>
      </c>
      <c r="H2147" s="55">
        <v>3200</v>
      </c>
      <c r="I2147" s="29"/>
      <c r="J2147" s="29"/>
      <c r="K2147" s="56" t="s">
        <v>3279</v>
      </c>
      <c r="L2147" s="54" t="s">
        <v>3287</v>
      </c>
      <c r="M2147" s="54" t="s">
        <v>2557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60" customHeight="1">
      <c r="A2148" s="29">
        <v>152</v>
      </c>
      <c r="B2148" s="29"/>
      <c r="C2148" s="111" t="s">
        <v>3256</v>
      </c>
      <c r="D2148" s="54" t="s">
        <v>2989</v>
      </c>
      <c r="E2148" s="54" t="s">
        <v>3288</v>
      </c>
      <c r="F2148" s="54" t="s">
        <v>3289</v>
      </c>
      <c r="G2148" s="57" t="s">
        <v>2583</v>
      </c>
      <c r="H2148" s="55">
        <v>3700</v>
      </c>
      <c r="I2148" s="29"/>
      <c r="J2148" s="29"/>
      <c r="K2148" s="56">
        <v>42743</v>
      </c>
      <c r="L2148" s="54" t="s">
        <v>3290</v>
      </c>
      <c r="M2148" s="54" t="s">
        <v>2835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60" customHeight="1">
      <c r="A2149" s="29">
        <v>153</v>
      </c>
      <c r="B2149" s="29"/>
      <c r="C2149" s="111" t="s">
        <v>3291</v>
      </c>
      <c r="D2149" s="54" t="s">
        <v>2970</v>
      </c>
      <c r="E2149" s="54" t="s">
        <v>3292</v>
      </c>
      <c r="F2149" s="54" t="s">
        <v>3293</v>
      </c>
      <c r="G2149" s="57" t="s">
        <v>985</v>
      </c>
      <c r="H2149" s="55">
        <v>14800</v>
      </c>
      <c r="I2149" s="29"/>
      <c r="J2149" s="29"/>
      <c r="K2149" s="56">
        <v>42955</v>
      </c>
      <c r="L2149" s="54" t="s">
        <v>3294</v>
      </c>
      <c r="M2149" s="54" t="s">
        <v>2835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49.5" customHeight="1">
      <c r="A2150" s="29">
        <v>154</v>
      </c>
      <c r="B2150" s="29"/>
      <c r="C2150" s="111" t="s">
        <v>3295</v>
      </c>
      <c r="D2150" s="54" t="s">
        <v>3296</v>
      </c>
      <c r="E2150" s="54" t="s">
        <v>3297</v>
      </c>
      <c r="F2150" s="57" t="s">
        <v>3298</v>
      </c>
      <c r="G2150" s="57" t="s">
        <v>3299</v>
      </c>
      <c r="H2150" s="55">
        <v>30000</v>
      </c>
      <c r="I2150" s="29"/>
      <c r="J2150" s="29"/>
      <c r="K2150" s="56">
        <v>43016</v>
      </c>
      <c r="L2150" s="54" t="s">
        <v>3300</v>
      </c>
      <c r="M2150" s="54" t="s">
        <v>2578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60" customHeight="1">
      <c r="A2151" s="29">
        <v>155</v>
      </c>
      <c r="B2151" s="29"/>
      <c r="C2151" s="111" t="s">
        <v>3301</v>
      </c>
      <c r="D2151" s="54" t="s">
        <v>2559</v>
      </c>
      <c r="E2151" s="54" t="s">
        <v>3106</v>
      </c>
      <c r="F2151" s="54" t="s">
        <v>3302</v>
      </c>
      <c r="G2151" s="57" t="s">
        <v>3303</v>
      </c>
      <c r="H2151" s="55">
        <v>750</v>
      </c>
      <c r="I2151" s="29"/>
      <c r="J2151" s="29"/>
      <c r="K2151" s="56" t="s">
        <v>3304</v>
      </c>
      <c r="L2151" s="54" t="s">
        <v>3305</v>
      </c>
      <c r="M2151" s="54" t="s">
        <v>2564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60" customHeight="1">
      <c r="A2152" s="29">
        <v>156</v>
      </c>
      <c r="B2152" s="29"/>
      <c r="C2152" s="111" t="s">
        <v>3306</v>
      </c>
      <c r="D2152" s="54" t="s">
        <v>3307</v>
      </c>
      <c r="E2152" s="54" t="s">
        <v>3308</v>
      </c>
      <c r="F2152" s="54" t="s">
        <v>3309</v>
      </c>
      <c r="G2152" s="57" t="s">
        <v>2575</v>
      </c>
      <c r="H2152" s="55">
        <v>123125</v>
      </c>
      <c r="I2152" s="29"/>
      <c r="J2152" s="29"/>
      <c r="K2152" s="56" t="s">
        <v>3304</v>
      </c>
      <c r="L2152" s="54" t="s">
        <v>3310</v>
      </c>
      <c r="M2152" s="54" t="s">
        <v>2564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60" customHeight="1">
      <c r="A2153" s="29">
        <v>157</v>
      </c>
      <c r="B2153" s="29"/>
      <c r="C2153" s="111" t="s">
        <v>3311</v>
      </c>
      <c r="D2153" s="54" t="s">
        <v>3149</v>
      </c>
      <c r="E2153" s="54" t="s">
        <v>3312</v>
      </c>
      <c r="F2153" s="54" t="s">
        <v>3313</v>
      </c>
      <c r="G2153" s="57" t="s">
        <v>985</v>
      </c>
      <c r="H2153" s="55">
        <v>5000</v>
      </c>
      <c r="I2153" s="29"/>
      <c r="J2153" s="29"/>
      <c r="K2153" s="56" t="s">
        <v>3314</v>
      </c>
      <c r="L2153" s="54" t="s">
        <v>3315</v>
      </c>
      <c r="M2153" s="54" t="s">
        <v>2564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60" customHeight="1">
      <c r="A2154" s="29">
        <v>158</v>
      </c>
      <c r="B2154" s="29"/>
      <c r="C2154" s="111" t="s">
        <v>3316</v>
      </c>
      <c r="D2154" s="54" t="s">
        <v>3149</v>
      </c>
      <c r="E2154" s="54" t="s">
        <v>3312</v>
      </c>
      <c r="F2154" s="54" t="s">
        <v>3317</v>
      </c>
      <c r="G2154" s="57" t="s">
        <v>2796</v>
      </c>
      <c r="H2154" s="55">
        <v>3200</v>
      </c>
      <c r="I2154" s="29"/>
      <c r="J2154" s="29"/>
      <c r="K2154" s="56" t="s">
        <v>3314</v>
      </c>
      <c r="L2154" s="54" t="s">
        <v>3318</v>
      </c>
      <c r="M2154" s="54" t="s">
        <v>2564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49.5" customHeight="1">
      <c r="A2155" s="29">
        <v>159</v>
      </c>
      <c r="B2155" s="29"/>
      <c r="C2155" s="111" t="s">
        <v>3319</v>
      </c>
      <c r="D2155" s="54" t="s">
        <v>3149</v>
      </c>
      <c r="E2155" s="54" t="s">
        <v>3312</v>
      </c>
      <c r="F2155" s="57" t="s">
        <v>3320</v>
      </c>
      <c r="G2155" s="57" t="s">
        <v>3321</v>
      </c>
      <c r="H2155" s="55">
        <v>3200</v>
      </c>
      <c r="I2155" s="29"/>
      <c r="J2155" s="29"/>
      <c r="K2155" s="56" t="s">
        <v>3314</v>
      </c>
      <c r="L2155" s="54" t="s">
        <v>3322</v>
      </c>
      <c r="M2155" s="54" t="s">
        <v>2564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57" customHeight="1">
      <c r="A2156" s="29">
        <v>160</v>
      </c>
      <c r="B2156" s="29"/>
      <c r="C2156" s="111" t="s">
        <v>3323</v>
      </c>
      <c r="D2156" s="54" t="s">
        <v>2917</v>
      </c>
      <c r="E2156" s="54" t="s">
        <v>3324</v>
      </c>
      <c r="F2156" s="57" t="s">
        <v>3325</v>
      </c>
      <c r="G2156" s="57" t="s">
        <v>2593</v>
      </c>
      <c r="H2156" s="55">
        <v>195</v>
      </c>
      <c r="I2156" s="29"/>
      <c r="J2156" s="29"/>
      <c r="K2156" s="56" t="s">
        <v>3326</v>
      </c>
      <c r="L2156" s="54" t="s">
        <v>3327</v>
      </c>
      <c r="M2156" s="54" t="s">
        <v>2835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57" customHeight="1">
      <c r="A2157" s="29">
        <v>161</v>
      </c>
      <c r="B2157" s="29"/>
      <c r="C2157" s="111" t="s">
        <v>3328</v>
      </c>
      <c r="D2157" s="54" t="s">
        <v>2917</v>
      </c>
      <c r="E2157" s="54" t="s">
        <v>3329</v>
      </c>
      <c r="F2157" s="57" t="s">
        <v>3330</v>
      </c>
      <c r="G2157" s="57" t="s">
        <v>2668</v>
      </c>
      <c r="H2157" s="55">
        <v>2200</v>
      </c>
      <c r="I2157" s="29"/>
      <c r="J2157" s="29"/>
      <c r="K2157" s="56">
        <v>42744</v>
      </c>
      <c r="L2157" s="54" t="s">
        <v>3331</v>
      </c>
      <c r="M2157" s="54" t="s">
        <v>2835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60" customHeight="1">
      <c r="A2158" s="29">
        <v>162</v>
      </c>
      <c r="B2158" s="29"/>
      <c r="C2158" s="111" t="s">
        <v>3332</v>
      </c>
      <c r="D2158" s="54" t="s">
        <v>3333</v>
      </c>
      <c r="E2158" s="54" t="s">
        <v>3334</v>
      </c>
      <c r="F2158" s="54" t="s">
        <v>3335</v>
      </c>
      <c r="G2158" s="57" t="s">
        <v>3336</v>
      </c>
      <c r="H2158" s="55">
        <v>5495</v>
      </c>
      <c r="I2158" s="29"/>
      <c r="J2158" s="29"/>
      <c r="K2158" s="56">
        <v>42956</v>
      </c>
      <c r="L2158" s="54" t="s">
        <v>3337</v>
      </c>
      <c r="M2158" s="54" t="s">
        <v>2557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60" customHeight="1">
      <c r="A2159" s="29">
        <v>163</v>
      </c>
      <c r="B2159" s="29"/>
      <c r="C2159" s="111" t="s">
        <v>3338</v>
      </c>
      <c r="D2159" s="54" t="s">
        <v>3105</v>
      </c>
      <c r="E2159" s="54" t="s">
        <v>3339</v>
      </c>
      <c r="F2159" s="54" t="s">
        <v>3340</v>
      </c>
      <c r="G2159" s="57" t="s">
        <v>2575</v>
      </c>
      <c r="H2159" s="55">
        <v>620</v>
      </c>
      <c r="I2159" s="29"/>
      <c r="J2159" s="29"/>
      <c r="K2159" s="56" t="s">
        <v>47</v>
      </c>
      <c r="L2159" s="54" t="s">
        <v>3341</v>
      </c>
      <c r="M2159" s="54" t="s">
        <v>2557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60" customHeight="1">
      <c r="A2160" s="29">
        <v>164</v>
      </c>
      <c r="B2160" s="29"/>
      <c r="C2160" s="111" t="s">
        <v>3342</v>
      </c>
      <c r="D2160" s="54" t="s">
        <v>3343</v>
      </c>
      <c r="E2160" s="54" t="s">
        <v>2603</v>
      </c>
      <c r="F2160" s="54" t="s">
        <v>3344</v>
      </c>
      <c r="G2160" s="57" t="s">
        <v>2796</v>
      </c>
      <c r="H2160" s="55">
        <v>19200</v>
      </c>
      <c r="I2160" s="29"/>
      <c r="J2160" s="29"/>
      <c r="K2160" s="56">
        <v>42499</v>
      </c>
      <c r="L2160" s="54" t="s">
        <v>3345</v>
      </c>
      <c r="M2160" s="54" t="s">
        <v>2557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60" customHeight="1">
      <c r="A2161" s="29">
        <v>165</v>
      </c>
      <c r="B2161" s="29"/>
      <c r="C2161" s="111" t="s">
        <v>3346</v>
      </c>
      <c r="D2161" s="54" t="s">
        <v>3105</v>
      </c>
      <c r="E2161" s="54" t="s">
        <v>3347</v>
      </c>
      <c r="F2161" s="54" t="s">
        <v>3348</v>
      </c>
      <c r="G2161" s="57" t="s">
        <v>2796</v>
      </c>
      <c r="H2161" s="55">
        <v>3200</v>
      </c>
      <c r="I2161" s="29"/>
      <c r="J2161" s="29"/>
      <c r="K2161" s="56" t="s">
        <v>3314</v>
      </c>
      <c r="L2161" s="54" t="s">
        <v>3349</v>
      </c>
      <c r="M2161" s="54" t="s">
        <v>2557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49.5" customHeight="1">
      <c r="A2162" s="29">
        <v>166</v>
      </c>
      <c r="B2162" s="29"/>
      <c r="C2162" s="111" t="s">
        <v>3350</v>
      </c>
      <c r="D2162" s="54" t="s">
        <v>2917</v>
      </c>
      <c r="E2162" s="54" t="s">
        <v>3351</v>
      </c>
      <c r="F2162" s="57" t="s">
        <v>3352</v>
      </c>
      <c r="G2162" s="57" t="s">
        <v>3353</v>
      </c>
      <c r="H2162" s="55">
        <v>200</v>
      </c>
      <c r="I2162" s="29"/>
      <c r="J2162" s="29"/>
      <c r="K2162" s="56" t="s">
        <v>986</v>
      </c>
      <c r="L2162" s="54" t="s">
        <v>3354</v>
      </c>
      <c r="M2162" s="54" t="s">
        <v>2835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57" customHeight="1">
      <c r="A2163" s="29">
        <v>167</v>
      </c>
      <c r="B2163" s="29"/>
      <c r="C2163" s="111" t="s">
        <v>3355</v>
      </c>
      <c r="D2163" s="54" t="s">
        <v>2917</v>
      </c>
      <c r="E2163" s="54" t="s">
        <v>3356</v>
      </c>
      <c r="F2163" s="57" t="s">
        <v>3357</v>
      </c>
      <c r="G2163" s="57" t="s">
        <v>2575</v>
      </c>
      <c r="H2163" s="55">
        <v>2437</v>
      </c>
      <c r="I2163" s="29"/>
      <c r="J2163" s="29"/>
      <c r="K2163" s="56" t="s">
        <v>986</v>
      </c>
      <c r="L2163" s="54" t="s">
        <v>3358</v>
      </c>
      <c r="M2163" s="54" t="s">
        <v>2835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57" customHeight="1">
      <c r="A2164" s="29">
        <v>168</v>
      </c>
      <c r="B2164" s="29"/>
      <c r="C2164" s="111" t="s">
        <v>3359</v>
      </c>
      <c r="D2164" s="54" t="s">
        <v>3075</v>
      </c>
      <c r="E2164" s="54" t="s">
        <v>3360</v>
      </c>
      <c r="F2164" s="57" t="s">
        <v>3361</v>
      </c>
      <c r="G2164" s="57" t="s">
        <v>2593</v>
      </c>
      <c r="H2164" s="55">
        <v>200</v>
      </c>
      <c r="I2164" s="29"/>
      <c r="J2164" s="29"/>
      <c r="K2164" s="56" t="s">
        <v>1115</v>
      </c>
      <c r="L2164" s="54" t="s">
        <v>3362</v>
      </c>
      <c r="M2164" s="54" t="s">
        <v>2835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60" customHeight="1">
      <c r="A2165" s="29">
        <v>169</v>
      </c>
      <c r="B2165" s="29"/>
      <c r="C2165" s="111" t="s">
        <v>3363</v>
      </c>
      <c r="D2165" s="54" t="s">
        <v>3364</v>
      </c>
      <c r="E2165" s="54" t="s">
        <v>3365</v>
      </c>
      <c r="F2165" s="54" t="s">
        <v>3366</v>
      </c>
      <c r="G2165" s="57" t="s">
        <v>2575</v>
      </c>
      <c r="H2165" s="55">
        <v>1950</v>
      </c>
      <c r="I2165" s="29"/>
      <c r="J2165" s="29"/>
      <c r="K2165" s="56" t="s">
        <v>1115</v>
      </c>
      <c r="L2165" s="54" t="s">
        <v>3367</v>
      </c>
      <c r="M2165" s="54" t="s">
        <v>2564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60" customHeight="1">
      <c r="A2166" s="29">
        <v>170</v>
      </c>
      <c r="B2166" s="29"/>
      <c r="C2166" s="111" t="s">
        <v>3203</v>
      </c>
      <c r="D2166" s="54" t="s">
        <v>2989</v>
      </c>
      <c r="E2166" s="54" t="s">
        <v>3368</v>
      </c>
      <c r="F2166" s="54" t="s">
        <v>3369</v>
      </c>
      <c r="G2166" s="57" t="s">
        <v>2668</v>
      </c>
      <c r="H2166" s="55">
        <v>45650</v>
      </c>
      <c r="I2166" s="29"/>
      <c r="J2166" s="29"/>
      <c r="K2166" s="56" t="s">
        <v>3370</v>
      </c>
      <c r="L2166" s="54" t="s">
        <v>3371</v>
      </c>
      <c r="M2166" s="54" t="s">
        <v>2835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57" customHeight="1">
      <c r="A2167" s="29">
        <v>171</v>
      </c>
      <c r="B2167" s="29"/>
      <c r="C2167" s="111" t="s">
        <v>3372</v>
      </c>
      <c r="D2167" s="54" t="s">
        <v>2959</v>
      </c>
      <c r="E2167" s="54" t="s">
        <v>3373</v>
      </c>
      <c r="F2167" s="57" t="s">
        <v>3374</v>
      </c>
      <c r="G2167" s="57" t="s">
        <v>403</v>
      </c>
      <c r="H2167" s="55">
        <v>7875</v>
      </c>
      <c r="I2167" s="29"/>
      <c r="J2167" s="29"/>
      <c r="K2167" s="56">
        <v>42959</v>
      </c>
      <c r="L2167" s="54" t="s">
        <v>3375</v>
      </c>
      <c r="M2167" s="54" t="s">
        <v>2835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57" customHeight="1">
      <c r="A2168" s="29">
        <v>172</v>
      </c>
      <c r="B2168" s="29"/>
      <c r="C2168" s="111" t="s">
        <v>3376</v>
      </c>
      <c r="D2168" s="54" t="s">
        <v>2989</v>
      </c>
      <c r="E2168" s="54" t="s">
        <v>3377</v>
      </c>
      <c r="F2168" s="57" t="s">
        <v>3378</v>
      </c>
      <c r="G2168" s="57" t="s">
        <v>2593</v>
      </c>
      <c r="H2168" s="55">
        <v>200</v>
      </c>
      <c r="I2168" s="29"/>
      <c r="J2168" s="29"/>
      <c r="K2168" s="56">
        <v>42898</v>
      </c>
      <c r="L2168" s="54" t="s">
        <v>3379</v>
      </c>
      <c r="M2168" s="54" t="s">
        <v>2835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60" customHeight="1">
      <c r="A2169" s="29">
        <v>173</v>
      </c>
      <c r="B2169" s="29"/>
      <c r="C2169" s="111" t="s">
        <v>3380</v>
      </c>
      <c r="D2169" s="54" t="s">
        <v>3229</v>
      </c>
      <c r="E2169" s="54" t="s">
        <v>3381</v>
      </c>
      <c r="F2169" s="54" t="s">
        <v>3382</v>
      </c>
      <c r="G2169" s="57" t="s">
        <v>403</v>
      </c>
      <c r="H2169" s="55">
        <v>41666</v>
      </c>
      <c r="I2169" s="29"/>
      <c r="J2169" s="29"/>
      <c r="K2169" s="56" t="s">
        <v>3383</v>
      </c>
      <c r="L2169" s="54" t="s">
        <v>3384</v>
      </c>
      <c r="M2169" s="54" t="s">
        <v>2557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57" customHeight="1">
      <c r="A2170" s="29">
        <v>174</v>
      </c>
      <c r="B2170" s="29"/>
      <c r="C2170" s="111" t="s">
        <v>3385</v>
      </c>
      <c r="D2170" s="54" t="s">
        <v>3386</v>
      </c>
      <c r="E2170" s="54" t="s">
        <v>3387</v>
      </c>
      <c r="F2170" s="57" t="s">
        <v>3388</v>
      </c>
      <c r="G2170" s="57" t="s">
        <v>3389</v>
      </c>
      <c r="H2170" s="55">
        <v>3700</v>
      </c>
      <c r="I2170" s="29"/>
      <c r="J2170" s="29"/>
      <c r="K2170" s="56" t="s">
        <v>3383</v>
      </c>
      <c r="L2170" s="54" t="s">
        <v>3390</v>
      </c>
      <c r="M2170" s="54" t="s">
        <v>2557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57" customHeight="1">
      <c r="A2171" s="29">
        <v>175</v>
      </c>
      <c r="B2171" s="29"/>
      <c r="C2171" s="111" t="s">
        <v>3380</v>
      </c>
      <c r="D2171" s="54" t="s">
        <v>3229</v>
      </c>
      <c r="E2171" s="54" t="s">
        <v>3381</v>
      </c>
      <c r="F2171" s="57" t="s">
        <v>3391</v>
      </c>
      <c r="G2171" s="57" t="s">
        <v>2668</v>
      </c>
      <c r="H2171" s="55">
        <v>2283</v>
      </c>
      <c r="I2171" s="29"/>
      <c r="J2171" s="29"/>
      <c r="K2171" s="56" t="s">
        <v>3383</v>
      </c>
      <c r="L2171" s="54" t="s">
        <v>3392</v>
      </c>
      <c r="M2171" s="54" t="s">
        <v>2557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60.75" customHeight="1">
      <c r="A2172" s="29">
        <v>176</v>
      </c>
      <c r="B2172" s="29"/>
      <c r="C2172" s="111" t="s">
        <v>2579</v>
      </c>
      <c r="D2172" s="54" t="s">
        <v>3393</v>
      </c>
      <c r="E2172" s="54" t="s">
        <v>3394</v>
      </c>
      <c r="F2172" s="57" t="s">
        <v>3395</v>
      </c>
      <c r="G2172" s="57" t="s">
        <v>3152</v>
      </c>
      <c r="H2172" s="55">
        <v>200</v>
      </c>
      <c r="I2172" s="29"/>
      <c r="J2172" s="29"/>
      <c r="K2172" s="56" t="s">
        <v>3396</v>
      </c>
      <c r="L2172" s="54" t="s">
        <v>3397</v>
      </c>
      <c r="M2172" s="54" t="s">
        <v>2578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49.5" customHeight="1">
      <c r="A2173" s="29">
        <v>177</v>
      </c>
      <c r="B2173" s="29"/>
      <c r="C2173" s="111" t="s">
        <v>2579</v>
      </c>
      <c r="D2173" s="54" t="s">
        <v>3393</v>
      </c>
      <c r="E2173" s="54" t="s">
        <v>3398</v>
      </c>
      <c r="F2173" s="57" t="s">
        <v>3399</v>
      </c>
      <c r="G2173" s="57" t="s">
        <v>2583</v>
      </c>
      <c r="H2173" s="55">
        <v>650</v>
      </c>
      <c r="I2173" s="29"/>
      <c r="J2173" s="29"/>
      <c r="K2173" s="56" t="s">
        <v>3396</v>
      </c>
      <c r="L2173" s="54" t="s">
        <v>3400</v>
      </c>
      <c r="M2173" s="54" t="s">
        <v>2578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15" ht="49.5" customHeight="1">
      <c r="A2174" s="29">
        <v>178</v>
      </c>
      <c r="B2174" s="29"/>
      <c r="C2174" s="111" t="s">
        <v>3401</v>
      </c>
      <c r="D2174" s="54" t="s">
        <v>2590</v>
      </c>
      <c r="E2174" s="54" t="s">
        <v>3402</v>
      </c>
      <c r="F2174" s="57" t="s">
        <v>3403</v>
      </c>
      <c r="G2174" s="57" t="s">
        <v>2593</v>
      </c>
      <c r="H2174" s="55">
        <v>200</v>
      </c>
      <c r="I2174" s="29"/>
      <c r="J2174" s="29"/>
      <c r="K2174" s="56" t="s">
        <v>3396</v>
      </c>
      <c r="L2174" s="54" t="s">
        <v>3404</v>
      </c>
      <c r="M2174" s="54" t="s">
        <v>2578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</row>
    <row r="2175" spans="1:115" ht="60.75" customHeight="1">
      <c r="A2175" s="29">
        <v>179</v>
      </c>
      <c r="B2175" s="29"/>
      <c r="C2175" s="111" t="s">
        <v>3405</v>
      </c>
      <c r="D2175" s="54" t="s">
        <v>2590</v>
      </c>
      <c r="E2175" s="54" t="s">
        <v>3406</v>
      </c>
      <c r="F2175" s="57" t="s">
        <v>3407</v>
      </c>
      <c r="G2175" s="57" t="s">
        <v>985</v>
      </c>
      <c r="H2175" s="55">
        <v>4351</v>
      </c>
      <c r="I2175" s="29"/>
      <c r="J2175" s="29"/>
      <c r="K2175" s="56" t="s">
        <v>3396</v>
      </c>
      <c r="L2175" s="54" t="s">
        <v>3408</v>
      </c>
      <c r="M2175" s="54" t="s">
        <v>2578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</row>
    <row r="2176" spans="1:115" ht="60.75" customHeight="1">
      <c r="A2176" s="29">
        <v>180</v>
      </c>
      <c r="B2176" s="29"/>
      <c r="C2176" s="111" t="s">
        <v>3409</v>
      </c>
      <c r="D2176" s="54" t="s">
        <v>3393</v>
      </c>
      <c r="E2176" s="54" t="s">
        <v>3410</v>
      </c>
      <c r="F2176" s="57" t="s">
        <v>3411</v>
      </c>
      <c r="G2176" s="57" t="s">
        <v>2593</v>
      </c>
      <c r="H2176" s="55">
        <v>200</v>
      </c>
      <c r="I2176" s="29"/>
      <c r="J2176" s="29"/>
      <c r="K2176" s="56" t="s">
        <v>3396</v>
      </c>
      <c r="L2176" s="54" t="s">
        <v>3412</v>
      </c>
      <c r="M2176" s="54" t="s">
        <v>2578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</row>
    <row r="2177" spans="1:115" ht="49.5" customHeight="1">
      <c r="A2177" s="29">
        <v>181</v>
      </c>
      <c r="B2177" s="29"/>
      <c r="C2177" s="111" t="s">
        <v>2778</v>
      </c>
      <c r="D2177" s="54" t="s">
        <v>2939</v>
      </c>
      <c r="E2177" s="54" t="s">
        <v>3410</v>
      </c>
      <c r="F2177" s="57" t="s">
        <v>3413</v>
      </c>
      <c r="G2177" s="57" t="s">
        <v>2593</v>
      </c>
      <c r="H2177" s="55">
        <v>200</v>
      </c>
      <c r="I2177" s="29"/>
      <c r="J2177" s="29"/>
      <c r="K2177" s="56" t="s">
        <v>3414</v>
      </c>
      <c r="L2177" s="54" t="s">
        <v>3415</v>
      </c>
      <c r="M2177" s="54" t="s">
        <v>2578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</row>
    <row r="2178" spans="1:115" ht="49.5" customHeight="1">
      <c r="A2178" s="29">
        <v>182</v>
      </c>
      <c r="B2178" s="29"/>
      <c r="C2178" s="111" t="s">
        <v>3306</v>
      </c>
      <c r="D2178" s="54" t="s">
        <v>2806</v>
      </c>
      <c r="E2178" s="54" t="s">
        <v>3416</v>
      </c>
      <c r="F2178" s="57" t="s">
        <v>3417</v>
      </c>
      <c r="G2178" s="57" t="s">
        <v>3064</v>
      </c>
      <c r="H2178" s="55">
        <v>11535067</v>
      </c>
      <c r="I2178" s="29"/>
      <c r="J2178" s="29"/>
      <c r="K2178" s="56" t="s">
        <v>3418</v>
      </c>
      <c r="L2178" s="54" t="s">
        <v>3419</v>
      </c>
      <c r="M2178" s="54" t="s">
        <v>2578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</row>
    <row r="2179" spans="1:109" ht="12.75">
      <c r="A2179" s="29"/>
      <c r="B2179" s="4"/>
      <c r="C2179" s="4"/>
      <c r="D2179" s="54"/>
      <c r="E2179" s="54"/>
      <c r="F2179" s="57"/>
      <c r="G2179" s="57"/>
      <c r="H2179" s="55"/>
      <c r="I2179" s="29"/>
      <c r="J2179" s="56"/>
      <c r="K2179" s="56"/>
      <c r="L2179" s="24"/>
      <c r="M2179" s="24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</row>
    <row r="2180" spans="1:109" ht="12.75">
      <c r="A2180" s="29"/>
      <c r="B2180" s="24"/>
      <c r="C2180" s="24"/>
      <c r="D2180" s="54"/>
      <c r="E2180" s="54"/>
      <c r="F2180" s="57"/>
      <c r="G2180" s="57"/>
      <c r="H2180" s="55"/>
      <c r="I2180" s="29"/>
      <c r="J2180" s="56"/>
      <c r="K2180" s="56"/>
      <c r="L2180" s="24"/>
      <c r="M2180" s="24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</row>
  </sheetData>
  <sheetProtection/>
  <mergeCells count="81">
    <mergeCell ref="A1935:A1937"/>
    <mergeCell ref="F1935:F1937"/>
    <mergeCell ref="L1935:L1937"/>
    <mergeCell ref="A1940:A1941"/>
    <mergeCell ref="F1940:F1941"/>
    <mergeCell ref="A1965:A1968"/>
    <mergeCell ref="D1965:D1968"/>
    <mergeCell ref="E1965:E1968"/>
    <mergeCell ref="F1965:F1968"/>
    <mergeCell ref="L1965:L1968"/>
    <mergeCell ref="A1926:A1927"/>
    <mergeCell ref="E1926:E1927"/>
    <mergeCell ref="F1926:F1927"/>
    <mergeCell ref="G1926:G1927"/>
    <mergeCell ref="L1926:L1927"/>
    <mergeCell ref="A1928:A1929"/>
    <mergeCell ref="E1928:E1929"/>
    <mergeCell ref="F1928:F1929"/>
    <mergeCell ref="G1928:G1929"/>
    <mergeCell ref="L1928:L1929"/>
    <mergeCell ref="A1642:A1644"/>
    <mergeCell ref="E1642:E1644"/>
    <mergeCell ref="F1642:F1644"/>
    <mergeCell ref="K1642:K1644"/>
    <mergeCell ref="L1642:L1644"/>
    <mergeCell ref="A1655:A1660"/>
    <mergeCell ref="F1655:F1660"/>
    <mergeCell ref="K1655:K1660"/>
    <mergeCell ref="L1655:L1660"/>
    <mergeCell ref="A1629:A1630"/>
    <mergeCell ref="E1629:E1630"/>
    <mergeCell ref="F1629:F1630"/>
    <mergeCell ref="K1629:K1630"/>
    <mergeCell ref="L1629:L1630"/>
    <mergeCell ref="A1631:A1636"/>
    <mergeCell ref="E1631:E1636"/>
    <mergeCell ref="F1631:F1636"/>
    <mergeCell ref="K1631:K1636"/>
    <mergeCell ref="L1631:L1636"/>
    <mergeCell ref="A1612:A1613"/>
    <mergeCell ref="E1612:E1613"/>
    <mergeCell ref="F1612:F1613"/>
    <mergeCell ref="K1612:K1613"/>
    <mergeCell ref="L1612:L1613"/>
    <mergeCell ref="A1618:A1620"/>
    <mergeCell ref="E1618:E1620"/>
    <mergeCell ref="F1618:F1620"/>
    <mergeCell ref="K1618:K1620"/>
    <mergeCell ref="L1618:L1620"/>
    <mergeCell ref="A1546:A1547"/>
    <mergeCell ref="K1546:K1547"/>
    <mergeCell ref="L1546:L1547"/>
    <mergeCell ref="A1563:A1564"/>
    <mergeCell ref="E1563:E1564"/>
    <mergeCell ref="F1563:F1564"/>
    <mergeCell ref="K1563:K1564"/>
    <mergeCell ref="L1563:L1564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  <mergeCell ref="J1453:J1455"/>
    <mergeCell ref="A1453:A1455"/>
    <mergeCell ref="E1453:E1455"/>
    <mergeCell ref="F1453:F1455"/>
    <mergeCell ref="G1453:G1455"/>
    <mergeCell ref="H1453:H1455"/>
    <mergeCell ref="I1453:I1455"/>
  </mergeCells>
  <conditionalFormatting sqref="K1147:K1152 K977:K978 K1115:K1144">
    <cfRule type="expression" priority="16" dxfId="0" stopIfTrue="1">
      <formula>AND(B977&lt;&gt;"",K977="")</formula>
    </cfRule>
  </conditionalFormatting>
  <conditionalFormatting sqref="L989:L990 L992:L996 L998 L1000:L1006 L1008:L1011 L1033:L1037 L987">
    <cfRule type="expression" priority="14" dxfId="6" stopIfTrue="1">
      <formula>L987&lt;&gt;0</formula>
    </cfRule>
    <cfRule type="expression" priority="15" dxfId="0" stopIfTrue="1">
      <formula>K987&lt;&gt;0</formula>
    </cfRule>
  </conditionalFormatting>
  <conditionalFormatting sqref="L1462:L1463 M1463">
    <cfRule type="expression" priority="12" dxfId="6" stopIfTrue="1">
      <formula>L1462&lt;&gt;0</formula>
    </cfRule>
    <cfRule type="expression" priority="13" dxfId="0" stopIfTrue="1">
      <formula>K1462&lt;&gt;0</formula>
    </cfRule>
  </conditionalFormatting>
  <conditionalFormatting sqref="E1494:E1508">
    <cfRule type="expression" priority="11" dxfId="0" stopIfTrue="1">
      <formula>AND(C1494&lt;&gt;"",E1494="")</formula>
    </cfRule>
  </conditionalFormatting>
  <conditionalFormatting sqref="E1509:E1529">
    <cfRule type="expression" priority="10" dxfId="0" stopIfTrue="1">
      <formula>AND(C1509&lt;&gt;"",E1509="")</formula>
    </cfRule>
  </conditionalFormatting>
  <conditionalFormatting sqref="F1494:F1529">
    <cfRule type="expression" priority="9" dxfId="0" stopIfTrue="1">
      <formula>AND(OR(G1494&lt;&gt;"",H1494&lt;&gt;"",I1494&lt;&gt;"",J1494&lt;&gt;"",K1494&lt;&gt;"",L1494&lt;&gt;"",#REF!&lt;&gt;"",#REF!&lt;&gt;"",#REF!&lt;&gt;"",#REF!&lt;&gt;"",#REF!&lt;&gt;""),F1494="")</formula>
    </cfRule>
  </conditionalFormatting>
  <conditionalFormatting sqref="F1506:F1529">
    <cfRule type="expression" priority="8" dxfId="0" stopIfTrue="1">
      <formula>AND(OR(G1506&lt;&gt;"",H1506&lt;&gt;"",I1506&lt;&gt;"",J1506&lt;&gt;"",K1506&lt;&gt;"",L1506&lt;&gt;"",#REF!&lt;&gt;"",#REF!&lt;&gt;"",#REF!&lt;&gt;"",#REF!&lt;&gt;"",#REF!&lt;&gt;"",N1506&lt;&gt;""),F1506="")</formula>
    </cfRule>
  </conditionalFormatting>
  <conditionalFormatting sqref="L14:L15 L17 L20:L26 L28:L30 L32:L52">
    <cfRule type="expression" priority="6" dxfId="6" stopIfTrue="1">
      <formula>L14&lt;&gt;0</formula>
    </cfRule>
    <cfRule type="expression" priority="7" dxfId="0" stopIfTrue="1">
      <formula>K14&lt;&gt;0</formula>
    </cfRule>
  </conditionalFormatting>
  <conditionalFormatting sqref="H1567:H1577 H1590:H1606 H1626:H1628 H1654:H1663 H1678 H1689:H1693 H1723:H1726 H1665:H1671 H1728:J1730 H1695:H1702">
    <cfRule type="cellIs" priority="4" dxfId="2" operator="lessThan" stopIfTrue="1">
      <formula>0</formula>
    </cfRule>
    <cfRule type="expression" priority="5" dxfId="0" stopIfTrue="1">
      <formula>AND(C1567&lt;&gt;"",H1567="")</formula>
    </cfRule>
  </conditionalFormatting>
  <conditionalFormatting sqref="H1736:H1802">
    <cfRule type="cellIs" priority="2" dxfId="2" operator="lessThan" stopIfTrue="1">
      <formula>0</formula>
    </cfRule>
    <cfRule type="expression" priority="3" dxfId="0" stopIfTrue="1">
      <formula>AND(C1736&lt;&gt;"",H1736="")</formula>
    </cfRule>
  </conditionalFormatting>
  <conditionalFormatting sqref="C1736:C1802">
    <cfRule type="expression" priority="1" dxfId="0" stopIfTrue="1">
      <formula>AND(OR(D1736&lt;&gt;"",E1736&lt;&gt;"",F1736&lt;&gt;"",G1736&lt;&gt;"",H1736&lt;&gt;"",I1736&lt;&gt;"",K1736&lt;&gt;"",#REF!&lt;&gt;"",#REF!&lt;&gt;"",#REF!&lt;&gt;"",L1736&lt;&gt;""),C1736="")</formula>
    </cfRule>
  </conditionalFormatting>
  <dataValidations count="13">
    <dataValidation type="decimal" allowBlank="1" showInputMessage="1" showErrorMessage="1" errorTitle="Thông báo" error="Phải nhập vào kiểu số" sqref="H1922:H1969 H1736:H1807 H1590:H1606 H1626:H1628 H1654:H1663 H1567:H1577 H1665:H1671 H1695:H1702 H1689:H1693 H1678 H1728:J1730 H1723:H1726">
      <formula1>0</formula1>
      <formula2>10000000000000000</formula2>
    </dataValidation>
    <dataValidation type="textLength" allowBlank="1" showInputMessage="1" showErrorMessage="1" errorTitle="Thông báo" error="Tối thiểu 02 ký tự" sqref="C1922:C1969 C1736:C1807 E1494:F1529">
      <formula1>2</formula1>
      <formula2>30</formula2>
    </dataValidation>
    <dataValidation type="date" allowBlank="1" showInputMessage="1" showErrorMessage="1" errorTitle="Thông báo" error="Ngày tháng không hợp lệ" sqref="K1736:L1750 K1938:K1946 K1956:K1964 K1990:K1992 K1922:K1930 L1969 L1803:L1807 L1938:L1965 L1922:L1926 L1928 K1973:K1980 L1930:L1935 K1754:L1784 K1115:K1144 K977:K978 K1147:K1152">
      <formula1>25569</formula1>
      <formula2>42644</formula2>
    </dataValidation>
    <dataValidation type="date" allowBlank="1" showInputMessage="1" showErrorMessage="1" errorTitle="Thông báo" error="Ngày tháng không hợp lệ" sqref="K1803:K1918">
      <formula1>25569</formula1>
      <formula2>43009</formula2>
    </dataValidation>
    <dataValidation type="list" allowBlank="1" showInputMessage="1" showErrorMessage="1" sqref="M1463">
      <formula1>$K$1464:$K$1465</formula1>
    </dataValidation>
    <dataValidation type="list" allowBlank="1" showInputMessage="1" showErrorMessage="1" sqref="R1463">
      <formula1>$N$1458:$N$1460</formula1>
    </dataValidation>
    <dataValidation type="list" allowBlank="1" showInputMessage="1" showErrorMessage="1" sqref="S1463">
      <formula1>$O$1458:$O$1460</formula1>
    </dataValidation>
    <dataValidation type="list" allowBlank="1" showInputMessage="1" showErrorMessage="1" sqref="T1463">
      <formula1>$P$1458:$P$1459</formula1>
    </dataValidation>
    <dataValidation type="list" allowBlank="1" showInputMessage="1" showErrorMessage="1" sqref="P1463">
      <formula1>$Q$1467:$Q$1473</formula1>
    </dataValidation>
    <dataValidation type="list" allowBlank="1" showInputMessage="1" showErrorMessage="1" sqref="Q1463">
      <formula1>$R$1467:$R$1473</formula1>
    </dataValidation>
    <dataValidation type="list" allowBlank="1" showInputMessage="1" showErrorMessage="1" sqref="U1463">
      <formula1>$S$1458</formula1>
    </dataValidation>
    <dataValidation type="list" allowBlank="1" showInputMessage="1" showErrorMessage="1" sqref="N1463">
      <formula1>$Q$1458:$Q$1466</formula1>
    </dataValidation>
    <dataValidation type="list" allowBlank="1" showInputMessage="1" showErrorMessage="1" sqref="O1463">
      <formula1>$R$1458:$R$1466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2016-04-13T06:57:14Z</cp:lastPrinted>
  <dcterms:created xsi:type="dcterms:W3CDTF">2015-03-03T05:11:17Z</dcterms:created>
  <dcterms:modified xsi:type="dcterms:W3CDTF">2018-04-13T09:11:48Z</dcterms:modified>
  <cp:category/>
  <cp:version/>
  <cp:contentType/>
  <cp:contentStatus/>
</cp:coreProperties>
</file>